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6086\OneDrive - Accon avm Groep B.V\Documents\"/>
    </mc:Choice>
  </mc:AlternateContent>
  <xr:revisionPtr revIDLastSave="266" documentId="8_{3B51D03E-CFD6-44AE-8E7A-32130363D422}" xr6:coauthVersionLast="45" xr6:coauthVersionMax="45" xr10:uidLastSave="{0AD50F23-0847-4D55-BDAF-EAE72D3FC04D}"/>
  <bookViews>
    <workbookView xWindow="-20617" yWindow="-98" windowWidth="20715" windowHeight="13276" xr2:uid="{00000000-000D-0000-FFFF-FFFF00000000}"/>
  </bookViews>
  <sheets>
    <sheet name="Keeper" sheetId="1" r:id="rId1"/>
    <sheet name="Scor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8" i="2"/>
  <c r="B6" i="2"/>
  <c r="B3" i="2"/>
  <c r="B2" i="2"/>
  <c r="B41" i="2"/>
  <c r="B8" i="1" l="1"/>
  <c r="C8" i="1"/>
  <c r="B70" i="2"/>
  <c r="B16" i="2"/>
  <c r="B25" i="2"/>
  <c r="C5" i="1"/>
  <c r="B5" i="1"/>
  <c r="D18" i="1"/>
  <c r="C18" i="1"/>
  <c r="B18" i="1"/>
  <c r="C17" i="1"/>
  <c r="C9" i="1"/>
  <c r="B24" i="2"/>
  <c r="B12" i="1"/>
  <c r="C12" i="1"/>
  <c r="B69" i="2"/>
  <c r="B68" i="2"/>
  <c r="B40" i="2"/>
  <c r="C6" i="1"/>
  <c r="B6" i="1"/>
  <c r="B67" i="2"/>
  <c r="C7" i="1"/>
  <c r="B7" i="2" l="1"/>
  <c r="B38" i="2"/>
  <c r="B15" i="2"/>
  <c r="B66" i="2"/>
  <c r="B65" i="2"/>
  <c r="B39" i="2"/>
  <c r="C11" i="1"/>
  <c r="B14" i="2" l="1"/>
  <c r="B34" i="2"/>
  <c r="B35" i="2"/>
  <c r="D8" i="1"/>
  <c r="C2" i="1"/>
  <c r="B2" i="1"/>
  <c r="B14" i="1"/>
  <c r="C14" i="1"/>
  <c r="B9" i="2"/>
  <c r="B10" i="1"/>
  <c r="C10" i="1"/>
  <c r="B33" i="2"/>
  <c r="B10" i="2"/>
  <c r="B5" i="2"/>
  <c r="B37" i="2"/>
  <c r="B36" i="2"/>
  <c r="B64" i="2"/>
  <c r="B32" i="2"/>
  <c r="B63" i="2" l="1"/>
  <c r="C13" i="1"/>
  <c r="B13" i="1"/>
  <c r="B62" i="2"/>
  <c r="B23" i="2"/>
  <c r="B22" i="2"/>
  <c r="B13" i="2"/>
  <c r="B20" i="2"/>
  <c r="B21" i="2"/>
  <c r="B19" i="2"/>
  <c r="B12" i="2"/>
  <c r="B31" i="2"/>
  <c r="B3" i="1"/>
  <c r="C3" i="1"/>
  <c r="B61" i="2" l="1"/>
  <c r="B60" i="2" l="1"/>
  <c r="B29" i="2"/>
  <c r="B59" i="2"/>
  <c r="B30" i="2"/>
  <c r="B58" i="2"/>
  <c r="B57" i="2"/>
  <c r="B18" i="2"/>
  <c r="B56" i="2" l="1"/>
  <c r="B55" i="2" l="1"/>
  <c r="B54" i="2"/>
  <c r="B53" i="2"/>
  <c r="B11" i="2"/>
  <c r="D15" i="1"/>
  <c r="C15" i="1"/>
  <c r="C4" i="1"/>
  <c r="D4" i="1" s="1"/>
  <c r="B4" i="1"/>
  <c r="B52" i="2"/>
  <c r="B28" i="2"/>
  <c r="D2" i="1" l="1"/>
  <c r="B17" i="2"/>
  <c r="C19" i="1"/>
  <c r="D19" i="1"/>
  <c r="B19" i="1"/>
  <c r="D3" i="1"/>
  <c r="B51" i="2"/>
  <c r="B50" i="2"/>
  <c r="B49" i="2"/>
  <c r="B48" i="2"/>
  <c r="B26" i="2"/>
  <c r="B47" i="2"/>
  <c r="B27" i="2"/>
  <c r="D10" i="1"/>
  <c r="D17" i="1"/>
  <c r="D14" i="1" l="1"/>
  <c r="D9" i="1"/>
  <c r="D5" i="1"/>
  <c r="D13" i="1"/>
  <c r="B46" i="2"/>
  <c r="B45" i="2"/>
  <c r="D11" i="1"/>
  <c r="B44" i="2"/>
  <c r="C16" i="1"/>
  <c r="B16" i="1"/>
  <c r="D16" i="1" s="1"/>
  <c r="B43" i="2"/>
  <c r="D6" i="1"/>
  <c r="B42" i="2"/>
  <c r="D12" i="1" l="1"/>
  <c r="D7" i="1"/>
</calcChain>
</file>

<file path=xl/sharedStrings.xml><?xml version="1.0" encoding="utf-8"?>
<sst xmlns="http://schemas.openxmlformats.org/spreadsheetml/2006/main" count="95" uniqueCount="95">
  <si>
    <t>Minst gepasseerde keeper</t>
  </si>
  <si>
    <t>Wedstrijden</t>
  </si>
  <si>
    <t>Tegendoelpunten</t>
  </si>
  <si>
    <t>Saldo</t>
  </si>
  <si>
    <t>Matthijs de Hoop (VVAC1)</t>
  </si>
  <si>
    <t>Kevin Kortleve (VVAC3)</t>
  </si>
  <si>
    <t>Hans van den Berg (VVAC5)</t>
  </si>
  <si>
    <t>Arie Kortleve (VVACVE1)</t>
  </si>
  <si>
    <t>Naam</t>
  </si>
  <si>
    <t>Doelpunten</t>
  </si>
  <si>
    <t>Lex de Jong</t>
  </si>
  <si>
    <t>Jari Seton</t>
  </si>
  <si>
    <t>Erik-Jan Aantjes</t>
  </si>
  <si>
    <t>Aldwin Dame</t>
  </si>
  <si>
    <t>Marlies Terlouw</t>
  </si>
  <si>
    <t>Lars Coerts</t>
  </si>
  <si>
    <t>William Karsdorp (VVAC4)</t>
  </si>
  <si>
    <t>Gerben Vlot</t>
  </si>
  <si>
    <t>Ard Visser</t>
  </si>
  <si>
    <t>Tom den Besten</t>
  </si>
  <si>
    <t>Leanne Bos</t>
  </si>
  <si>
    <t>Arie Kortleve (VVAC3)</t>
  </si>
  <si>
    <t>Joeri Korevaar</t>
  </si>
  <si>
    <t>Daniël de Hoop (VVAC2)</t>
  </si>
  <si>
    <t>Nick Lakerveld</t>
  </si>
  <si>
    <t>Mohamed Taheri</t>
  </si>
  <si>
    <t>Giovanni Diaz</t>
  </si>
  <si>
    <t>Daniëlle de Ruijter</t>
  </si>
  <si>
    <t>Eline Dekker</t>
  </si>
  <si>
    <t>Mirjam Korevaar</t>
  </si>
  <si>
    <t>Dirk van der Heiden</t>
  </si>
  <si>
    <t>Renata Kroes (VVACDA1)</t>
  </si>
  <si>
    <t>Marlene Hoogendoorn (VVACDA2)</t>
  </si>
  <si>
    <t>Willeke de Boer</t>
  </si>
  <si>
    <t>Andreas van Maaren (VVAC6)</t>
  </si>
  <si>
    <t>Brian Nobel</t>
  </si>
  <si>
    <t>Ricardo Moree</t>
  </si>
  <si>
    <t>Jorn de Bruin</t>
  </si>
  <si>
    <t>Aldwin Korevaar</t>
  </si>
  <si>
    <t>Erwin Verburg</t>
  </si>
  <si>
    <t>Machiel Aanen</t>
  </si>
  <si>
    <t xml:space="preserve">Wim Verheijen </t>
  </si>
  <si>
    <t>Andre Stuij</t>
  </si>
  <si>
    <t>Michael van de Stoep</t>
  </si>
  <si>
    <t>Camilo Merkx</t>
  </si>
  <si>
    <t>Jelle de Wit</t>
  </si>
  <si>
    <t>Arco Stuij (VVAC3)</t>
  </si>
  <si>
    <t>Jori Versfeld (VVAC6)</t>
  </si>
  <si>
    <t>Arjan Baan</t>
  </si>
  <si>
    <t>Mike Vogel</t>
  </si>
  <si>
    <t>Arjan Adriaanse (VVAC5)</t>
  </si>
  <si>
    <t>Machiel Krielaart</t>
  </si>
  <si>
    <t>Marina Romijn (VVACDA2)</t>
  </si>
  <si>
    <t>Nienke van Elk</t>
  </si>
  <si>
    <t>Tom Kooyman</t>
  </si>
  <si>
    <t>Lennart Houweling</t>
  </si>
  <si>
    <t>Joran Houweling</t>
  </si>
  <si>
    <t>Hans van den Berg (VVAC4)</t>
  </si>
  <si>
    <t>Andre Vlot</t>
  </si>
  <si>
    <t>Roland van Wijk (VVAC5)</t>
  </si>
  <si>
    <t>Matthijs van de Veen</t>
  </si>
  <si>
    <t>Jeroen Baan</t>
  </si>
  <si>
    <t>Wouter Bas Meerkerk</t>
  </si>
  <si>
    <t>Klaas Jongeneel</t>
  </si>
  <si>
    <t>Janco Houweling</t>
  </si>
  <si>
    <t>Michelle Willems</t>
  </si>
  <si>
    <t>Denise Loerakker</t>
  </si>
  <si>
    <t>Naomi de Vries</t>
  </si>
  <si>
    <t>Sharon Pellikaan</t>
  </si>
  <si>
    <t>Henry Pellikaan</t>
  </si>
  <si>
    <t>William van Vianen</t>
  </si>
  <si>
    <t>Matthijs van den Berg</t>
  </si>
  <si>
    <t>Stef Koomans</t>
  </si>
  <si>
    <t>Marien Kollenstaart</t>
  </si>
  <si>
    <t>Ilona Karsdorp</t>
  </si>
  <si>
    <t>Gerben de Wit</t>
  </si>
  <si>
    <t>Kees Stuij</t>
  </si>
  <si>
    <t>Frank Kok</t>
  </si>
  <si>
    <t>Jeroen van Muijlwijk</t>
  </si>
  <si>
    <t>Jaco van Houwelingen</t>
  </si>
  <si>
    <t>Renata Kroes</t>
  </si>
  <si>
    <t>Jurre den Besten</t>
  </si>
  <si>
    <t>Wim Brandwijk</t>
  </si>
  <si>
    <t>Kim de Wit (VVACDA2)</t>
  </si>
  <si>
    <t>Fleur van Oosterhout</t>
  </si>
  <si>
    <t>Ronnie Bons</t>
  </si>
  <si>
    <t>Ronnie van Sintruije</t>
  </si>
  <si>
    <t>Daan Kamperman</t>
  </si>
  <si>
    <t>Mark Houweling</t>
  </si>
  <si>
    <t>Laurens Wemmers</t>
  </si>
  <si>
    <t>Arend Bos</t>
  </si>
  <si>
    <t>Roland van Wijk (VVACVE1)</t>
  </si>
  <si>
    <t>in aanmerking te komen voor de minst gepasseerde keeper</t>
  </si>
  <si>
    <t>Mirna Jungheim</t>
  </si>
  <si>
    <t xml:space="preserve">Er dient tenminste de helft van de competitie  + 2 wedstrijden te zijn gekeept 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</si>
</sst>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L7" sqref="L7"/>
    </sheetView>
  </sheetViews>
  <sheetFormatPr defaultRowHeight="15" x14ac:dyDescent="0.25"/>
  <cols>
    <col min="1" max="1" width="32.7109375" customWidth="1"/>
    <col min="2" max="3" width="20.570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7" x14ac:dyDescent="0.25">
      <c r="A2" t="s">
        <v>52</v>
      </c>
      <c r="B2">
        <f>2</f>
        <v>2</v>
      </c>
      <c r="C2">
        <f>1</f>
        <v>1</v>
      </c>
      <c r="D2">
        <f t="shared" ref="D2:D19" si="0">C2/B2</f>
        <v>0.5</v>
      </c>
      <c r="G2" s="2" t="s">
        <v>94</v>
      </c>
    </row>
    <row r="3" spans="1:7" x14ac:dyDescent="0.25">
      <c r="A3" t="s">
        <v>46</v>
      </c>
      <c r="B3">
        <f>5</f>
        <v>5</v>
      </c>
      <c r="C3">
        <f>0+0+0+3+2</f>
        <v>5</v>
      </c>
      <c r="D3">
        <f t="shared" si="0"/>
        <v>1</v>
      </c>
      <c r="G3" s="2" t="s">
        <v>92</v>
      </c>
    </row>
    <row r="4" spans="1:7" x14ac:dyDescent="0.25">
      <c r="A4" t="s">
        <v>57</v>
      </c>
      <c r="B4">
        <f>1</f>
        <v>1</v>
      </c>
      <c r="C4">
        <f>1</f>
        <v>1</v>
      </c>
      <c r="D4">
        <f t="shared" si="0"/>
        <v>1</v>
      </c>
    </row>
    <row r="5" spans="1:7" x14ac:dyDescent="0.25">
      <c r="A5" t="s">
        <v>31</v>
      </c>
      <c r="B5">
        <f>9</f>
        <v>9</v>
      </c>
      <c r="C5">
        <f>2+0+2+2+2+0+0+3+0</f>
        <v>11</v>
      </c>
      <c r="D5">
        <f t="shared" si="0"/>
        <v>1.2222222222222223</v>
      </c>
    </row>
    <row r="6" spans="1:7" x14ac:dyDescent="0.25">
      <c r="A6" t="s">
        <v>23</v>
      </c>
      <c r="B6">
        <f>12</f>
        <v>12</v>
      </c>
      <c r="C6">
        <f>0+0+1+0+0+2+0+6+0+3+4+2</f>
        <v>18</v>
      </c>
      <c r="D6">
        <f t="shared" si="0"/>
        <v>1.5</v>
      </c>
    </row>
    <row r="7" spans="1:7" x14ac:dyDescent="0.25">
      <c r="A7" t="s">
        <v>4</v>
      </c>
      <c r="B7">
        <v>12</v>
      </c>
      <c r="C7">
        <f>6+2+0+1+0+1+4+2+1+1+2+3</f>
        <v>23</v>
      </c>
      <c r="D7">
        <f t="shared" si="0"/>
        <v>1.9166666666666667</v>
      </c>
    </row>
    <row r="8" spans="1:7" x14ac:dyDescent="0.25">
      <c r="A8" t="s">
        <v>83</v>
      </c>
      <c r="B8">
        <f>3</f>
        <v>3</v>
      </c>
      <c r="C8">
        <f>4+0+2</f>
        <v>6</v>
      </c>
      <c r="D8">
        <f t="shared" si="0"/>
        <v>2</v>
      </c>
    </row>
    <row r="9" spans="1:7" x14ac:dyDescent="0.25">
      <c r="A9" t="s">
        <v>6</v>
      </c>
      <c r="B9">
        <v>8</v>
      </c>
      <c r="C9">
        <f>1+3+7+0+0+1+3+1</f>
        <v>16</v>
      </c>
      <c r="D9">
        <f t="shared" si="0"/>
        <v>2</v>
      </c>
    </row>
    <row r="10" spans="1:7" x14ac:dyDescent="0.25">
      <c r="A10" t="s">
        <v>47</v>
      </c>
      <c r="B10">
        <f>4</f>
        <v>4</v>
      </c>
      <c r="C10">
        <f>3+0+3+3</f>
        <v>9</v>
      </c>
      <c r="D10">
        <f t="shared" si="0"/>
        <v>2.25</v>
      </c>
    </row>
    <row r="11" spans="1:7" x14ac:dyDescent="0.25">
      <c r="A11" t="s">
        <v>16</v>
      </c>
      <c r="B11">
        <v>6</v>
      </c>
      <c r="C11">
        <f>1+2+5+1+4+1</f>
        <v>14</v>
      </c>
      <c r="D11">
        <f t="shared" si="0"/>
        <v>2.3333333333333335</v>
      </c>
    </row>
    <row r="12" spans="1:7" x14ac:dyDescent="0.25">
      <c r="A12" t="s">
        <v>5</v>
      </c>
      <c r="B12">
        <f>5</f>
        <v>5</v>
      </c>
      <c r="C12">
        <f>0+4+3+2+3</f>
        <v>12</v>
      </c>
      <c r="D12">
        <f t="shared" si="0"/>
        <v>2.4</v>
      </c>
    </row>
    <row r="13" spans="1:7" x14ac:dyDescent="0.25">
      <c r="A13" t="s">
        <v>7</v>
      </c>
      <c r="B13">
        <f>5</f>
        <v>5</v>
      </c>
      <c r="C13">
        <f>2+3+2+4+1</f>
        <v>12</v>
      </c>
      <c r="D13">
        <f t="shared" si="0"/>
        <v>2.4</v>
      </c>
    </row>
    <row r="14" spans="1:7" x14ac:dyDescent="0.25">
      <c r="A14" t="s">
        <v>32</v>
      </c>
      <c r="B14">
        <f>3</f>
        <v>3</v>
      </c>
      <c r="C14">
        <f>1+1+7</f>
        <v>9</v>
      </c>
      <c r="D14">
        <f t="shared" si="0"/>
        <v>3</v>
      </c>
    </row>
    <row r="15" spans="1:7" x14ac:dyDescent="0.25">
      <c r="A15" t="s">
        <v>59</v>
      </c>
      <c r="B15">
        <v>1</v>
      </c>
      <c r="C15">
        <f>3</f>
        <v>3</v>
      </c>
      <c r="D15">
        <f t="shared" si="0"/>
        <v>3</v>
      </c>
    </row>
    <row r="16" spans="1:7" x14ac:dyDescent="0.25">
      <c r="A16" t="s">
        <v>21</v>
      </c>
      <c r="B16">
        <f>1</f>
        <v>1</v>
      </c>
      <c r="C16">
        <f>4</f>
        <v>4</v>
      </c>
      <c r="D16">
        <f t="shared" si="0"/>
        <v>4</v>
      </c>
    </row>
    <row r="17" spans="1:4" x14ac:dyDescent="0.25">
      <c r="A17" t="s">
        <v>34</v>
      </c>
      <c r="B17">
        <v>5</v>
      </c>
      <c r="C17">
        <f>3+5+4+2+9</f>
        <v>23</v>
      </c>
      <c r="D17">
        <f t="shared" si="0"/>
        <v>4.5999999999999996</v>
      </c>
    </row>
    <row r="18" spans="1:4" x14ac:dyDescent="0.25">
      <c r="A18" t="s">
        <v>91</v>
      </c>
      <c r="B18">
        <f>1</f>
        <v>1</v>
      </c>
      <c r="C18">
        <f>8</f>
        <v>8</v>
      </c>
      <c r="D18">
        <f t="shared" si="0"/>
        <v>8</v>
      </c>
    </row>
    <row r="19" spans="1:4" x14ac:dyDescent="0.25">
      <c r="A19" t="s">
        <v>50</v>
      </c>
      <c r="B19">
        <f>1</f>
        <v>1</v>
      </c>
      <c r="C19">
        <f>10</f>
        <v>10</v>
      </c>
      <c r="D19">
        <f t="shared" si="0"/>
        <v>10</v>
      </c>
    </row>
  </sheetData>
  <sortState xmlns:xlrd2="http://schemas.microsoft.com/office/spreadsheetml/2017/richdata2" ref="A2:D19">
    <sortCondition ref="D2"/>
  </sortState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0"/>
  <sheetViews>
    <sheetView zoomScale="115" zoomScaleNormal="115" workbookViewId="0">
      <selection activeCell="G13" sqref="G13"/>
    </sheetView>
  </sheetViews>
  <sheetFormatPr defaultRowHeight="15" x14ac:dyDescent="0.25"/>
  <cols>
    <col min="1" max="1" width="20.5703125" customWidth="1"/>
    <col min="2" max="2" width="12.5703125" customWidth="1"/>
  </cols>
  <sheetData>
    <row r="1" spans="1:2" x14ac:dyDescent="0.25">
      <c r="A1" s="1" t="s">
        <v>8</v>
      </c>
      <c r="B1" s="1" t="s">
        <v>9</v>
      </c>
    </row>
    <row r="2" spans="1:2" x14ac:dyDescent="0.25">
      <c r="A2" t="s">
        <v>33</v>
      </c>
      <c r="B2">
        <f>3+3+1+2+4</f>
        <v>13</v>
      </c>
    </row>
    <row r="3" spans="1:2" x14ac:dyDescent="0.25">
      <c r="A3" t="s">
        <v>28</v>
      </c>
      <c r="B3">
        <f>1+1+1+1+2+1+2+2</f>
        <v>11</v>
      </c>
    </row>
    <row r="4" spans="1:2" x14ac:dyDescent="0.25">
      <c r="A4" t="s">
        <v>27</v>
      </c>
      <c r="B4">
        <f>1+2+1+2+1+2+2</f>
        <v>11</v>
      </c>
    </row>
    <row r="5" spans="1:2" x14ac:dyDescent="0.25">
      <c r="A5" t="s">
        <v>51</v>
      </c>
      <c r="B5">
        <f>3+1+4+1+1</f>
        <v>10</v>
      </c>
    </row>
    <row r="6" spans="1:2" x14ac:dyDescent="0.25">
      <c r="A6" t="s">
        <v>14</v>
      </c>
      <c r="B6">
        <f>1+2+1+1+3+1</f>
        <v>9</v>
      </c>
    </row>
    <row r="7" spans="1:2" x14ac:dyDescent="0.25">
      <c r="A7" t="s">
        <v>58</v>
      </c>
      <c r="B7">
        <f>1+1+2+2+1+1</f>
        <v>8</v>
      </c>
    </row>
    <row r="8" spans="1:2" x14ac:dyDescent="0.25">
      <c r="A8" t="s">
        <v>10</v>
      </c>
      <c r="B8">
        <f>3+1+2+1</f>
        <v>7</v>
      </c>
    </row>
    <row r="9" spans="1:2" x14ac:dyDescent="0.25">
      <c r="A9" t="s">
        <v>37</v>
      </c>
      <c r="B9">
        <f>4+2+1</f>
        <v>7</v>
      </c>
    </row>
    <row r="10" spans="1:2" x14ac:dyDescent="0.25">
      <c r="A10" t="s">
        <v>61</v>
      </c>
      <c r="B10">
        <f>1+1+2+1</f>
        <v>5</v>
      </c>
    </row>
    <row r="11" spans="1:2" x14ac:dyDescent="0.25">
      <c r="A11" t="s">
        <v>30</v>
      </c>
      <c r="B11">
        <f>2+2</f>
        <v>4</v>
      </c>
    </row>
    <row r="12" spans="1:2" x14ac:dyDescent="0.25">
      <c r="A12" t="s">
        <v>76</v>
      </c>
      <c r="B12">
        <f>1+2+1</f>
        <v>4</v>
      </c>
    </row>
    <row r="13" spans="1:2" x14ac:dyDescent="0.25">
      <c r="A13" t="s">
        <v>17</v>
      </c>
      <c r="B13">
        <f>2+1+1</f>
        <v>4</v>
      </c>
    </row>
    <row r="14" spans="1:2" x14ac:dyDescent="0.25">
      <c r="A14" t="s">
        <v>84</v>
      </c>
      <c r="B14">
        <f>2+1+1</f>
        <v>4</v>
      </c>
    </row>
    <row r="15" spans="1:2" x14ac:dyDescent="0.25">
      <c r="A15" t="s">
        <v>18</v>
      </c>
      <c r="B15">
        <f>1+1+1+1</f>
        <v>4</v>
      </c>
    </row>
    <row r="16" spans="1:2" x14ac:dyDescent="0.25">
      <c r="A16" t="s">
        <v>20</v>
      </c>
      <c r="B16">
        <f>1+1+1+1</f>
        <v>4</v>
      </c>
    </row>
    <row r="17" spans="1:2" x14ac:dyDescent="0.25">
      <c r="A17" t="s">
        <v>13</v>
      </c>
      <c r="B17">
        <f>1+2</f>
        <v>3</v>
      </c>
    </row>
    <row r="18" spans="1:2" x14ac:dyDescent="0.25">
      <c r="A18" t="s">
        <v>15</v>
      </c>
      <c r="B18">
        <f>1+1+1</f>
        <v>3</v>
      </c>
    </row>
    <row r="19" spans="1:2" x14ac:dyDescent="0.25">
      <c r="A19" t="s">
        <v>11</v>
      </c>
      <c r="B19">
        <f>1+1+1</f>
        <v>3</v>
      </c>
    </row>
    <row r="20" spans="1:2" x14ac:dyDescent="0.25">
      <c r="A20" t="s">
        <v>24</v>
      </c>
      <c r="B20">
        <f>1+2</f>
        <v>3</v>
      </c>
    </row>
    <row r="21" spans="1:2" x14ac:dyDescent="0.25">
      <c r="A21" t="s">
        <v>77</v>
      </c>
      <c r="B21">
        <f>3</f>
        <v>3</v>
      </c>
    </row>
    <row r="22" spans="1:2" x14ac:dyDescent="0.25">
      <c r="A22" t="s">
        <v>42</v>
      </c>
      <c r="B22">
        <f>1+1+1</f>
        <v>3</v>
      </c>
    </row>
    <row r="23" spans="1:2" x14ac:dyDescent="0.25">
      <c r="A23" t="s">
        <v>62</v>
      </c>
      <c r="B23">
        <f>2+1</f>
        <v>3</v>
      </c>
    </row>
    <row r="24" spans="1:2" x14ac:dyDescent="0.25">
      <c r="A24" t="s">
        <v>12</v>
      </c>
      <c r="B24">
        <f>1+1+1</f>
        <v>3</v>
      </c>
    </row>
    <row r="25" spans="1:2" x14ac:dyDescent="0.25">
      <c r="A25" t="s">
        <v>53</v>
      </c>
      <c r="B25">
        <f>1+1+1</f>
        <v>3</v>
      </c>
    </row>
    <row r="26" spans="1:2" x14ac:dyDescent="0.25">
      <c r="A26" t="s">
        <v>36</v>
      </c>
      <c r="B26">
        <f>1+1</f>
        <v>2</v>
      </c>
    </row>
    <row r="27" spans="1:2" x14ac:dyDescent="0.25">
      <c r="A27" t="s">
        <v>38</v>
      </c>
      <c r="B27">
        <f>2</f>
        <v>2</v>
      </c>
    </row>
    <row r="28" spans="1:2" x14ac:dyDescent="0.25">
      <c r="A28" t="s">
        <v>54</v>
      </c>
      <c r="B28">
        <f>2</f>
        <v>2</v>
      </c>
    </row>
    <row r="29" spans="1:2" x14ac:dyDescent="0.25">
      <c r="A29" t="s">
        <v>39</v>
      </c>
      <c r="B29">
        <f t="shared" ref="B29:B36" si="0">1+1</f>
        <v>2</v>
      </c>
    </row>
    <row r="30" spans="1:2" x14ac:dyDescent="0.25">
      <c r="A30" t="s">
        <v>49</v>
      </c>
      <c r="B30">
        <f t="shared" si="0"/>
        <v>2</v>
      </c>
    </row>
    <row r="31" spans="1:2" x14ac:dyDescent="0.25">
      <c r="A31" t="s">
        <v>48</v>
      </c>
      <c r="B31">
        <f t="shared" si="0"/>
        <v>2</v>
      </c>
    </row>
    <row r="32" spans="1:2" x14ac:dyDescent="0.25">
      <c r="A32" t="s">
        <v>55</v>
      </c>
      <c r="B32">
        <f t="shared" si="0"/>
        <v>2</v>
      </c>
    </row>
    <row r="33" spans="1:2" x14ac:dyDescent="0.25">
      <c r="A33" t="s">
        <v>60</v>
      </c>
      <c r="B33">
        <f t="shared" si="0"/>
        <v>2</v>
      </c>
    </row>
    <row r="34" spans="1:2" x14ac:dyDescent="0.25">
      <c r="A34" t="s">
        <v>67</v>
      </c>
      <c r="B34">
        <f t="shared" si="0"/>
        <v>2</v>
      </c>
    </row>
    <row r="35" spans="1:2" x14ac:dyDescent="0.25">
      <c r="A35" t="s">
        <v>68</v>
      </c>
      <c r="B35">
        <f t="shared" si="0"/>
        <v>2</v>
      </c>
    </row>
    <row r="36" spans="1:2" x14ac:dyDescent="0.25">
      <c r="A36" t="s">
        <v>70</v>
      </c>
      <c r="B36">
        <f t="shared" si="0"/>
        <v>2</v>
      </c>
    </row>
    <row r="37" spans="1:2" x14ac:dyDescent="0.25">
      <c r="A37" t="s">
        <v>82</v>
      </c>
      <c r="B37">
        <f>2</f>
        <v>2</v>
      </c>
    </row>
    <row r="38" spans="1:2" x14ac:dyDescent="0.25">
      <c r="A38" t="s">
        <v>35</v>
      </c>
      <c r="B38">
        <f>1+1</f>
        <v>2</v>
      </c>
    </row>
    <row r="39" spans="1:2" x14ac:dyDescent="0.25">
      <c r="A39" t="s">
        <v>78</v>
      </c>
      <c r="B39">
        <f>1+1</f>
        <v>2</v>
      </c>
    </row>
    <row r="40" spans="1:2" x14ac:dyDescent="0.25">
      <c r="A40" t="s">
        <v>88</v>
      </c>
      <c r="B40">
        <f>2</f>
        <v>2</v>
      </c>
    </row>
    <row r="41" spans="1:2" x14ac:dyDescent="0.25">
      <c r="A41" t="s">
        <v>66</v>
      </c>
      <c r="B41">
        <f>2</f>
        <v>2</v>
      </c>
    </row>
    <row r="42" spans="1:2" x14ac:dyDescent="0.25">
      <c r="A42" t="s">
        <v>19</v>
      </c>
      <c r="B42">
        <f>1</f>
        <v>1</v>
      </c>
    </row>
    <row r="43" spans="1:2" x14ac:dyDescent="0.25">
      <c r="A43" t="s">
        <v>22</v>
      </c>
      <c r="B43">
        <f>1</f>
        <v>1</v>
      </c>
    </row>
    <row r="44" spans="1:2" x14ac:dyDescent="0.25">
      <c r="A44" t="s">
        <v>25</v>
      </c>
      <c r="B44">
        <f>1</f>
        <v>1</v>
      </c>
    </row>
    <row r="45" spans="1:2" x14ac:dyDescent="0.25">
      <c r="A45" t="s">
        <v>26</v>
      </c>
      <c r="B45">
        <f>1</f>
        <v>1</v>
      </c>
    </row>
    <row r="46" spans="1:2" x14ac:dyDescent="0.25">
      <c r="A46" t="s">
        <v>29</v>
      </c>
      <c r="B46">
        <f>1</f>
        <v>1</v>
      </c>
    </row>
    <row r="47" spans="1:2" x14ac:dyDescent="0.25">
      <c r="A47" t="s">
        <v>40</v>
      </c>
      <c r="B47">
        <f>1</f>
        <v>1</v>
      </c>
    </row>
    <row r="48" spans="1:2" x14ac:dyDescent="0.25">
      <c r="A48" t="s">
        <v>41</v>
      </c>
      <c r="B48">
        <f>1</f>
        <v>1</v>
      </c>
    </row>
    <row r="49" spans="1:2" x14ac:dyDescent="0.25">
      <c r="A49" t="s">
        <v>43</v>
      </c>
      <c r="B49">
        <f>1</f>
        <v>1</v>
      </c>
    </row>
    <row r="50" spans="1:2" x14ac:dyDescent="0.25">
      <c r="A50" t="s">
        <v>44</v>
      </c>
      <c r="B50">
        <f>1</f>
        <v>1</v>
      </c>
    </row>
    <row r="51" spans="1:2" x14ac:dyDescent="0.25">
      <c r="A51" t="s">
        <v>45</v>
      </c>
      <c r="B51">
        <f>1</f>
        <v>1</v>
      </c>
    </row>
    <row r="52" spans="1:2" x14ac:dyDescent="0.25">
      <c r="A52" t="s">
        <v>56</v>
      </c>
      <c r="B52">
        <f>1</f>
        <v>1</v>
      </c>
    </row>
    <row r="53" spans="1:2" x14ac:dyDescent="0.25">
      <c r="A53" t="s">
        <v>63</v>
      </c>
      <c r="B53">
        <f>1</f>
        <v>1</v>
      </c>
    </row>
    <row r="54" spans="1:2" x14ac:dyDescent="0.25">
      <c r="A54" t="s">
        <v>64</v>
      </c>
      <c r="B54">
        <f>1</f>
        <v>1</v>
      </c>
    </row>
    <row r="55" spans="1:2" x14ac:dyDescent="0.25">
      <c r="A55" t="s">
        <v>65</v>
      </c>
      <c r="B55">
        <f>1</f>
        <v>1</v>
      </c>
    </row>
    <row r="56" spans="1:2" x14ac:dyDescent="0.25">
      <c r="A56" t="s">
        <v>69</v>
      </c>
      <c r="B56">
        <f>1</f>
        <v>1</v>
      </c>
    </row>
    <row r="57" spans="1:2" x14ac:dyDescent="0.25">
      <c r="A57" t="s">
        <v>71</v>
      </c>
      <c r="B57">
        <f>1</f>
        <v>1</v>
      </c>
    </row>
    <row r="58" spans="1:2" x14ac:dyDescent="0.25">
      <c r="A58" t="s">
        <v>72</v>
      </c>
      <c r="B58">
        <f>1</f>
        <v>1</v>
      </c>
    </row>
    <row r="59" spans="1:2" x14ac:dyDescent="0.25">
      <c r="A59" t="s">
        <v>73</v>
      </c>
      <c r="B59">
        <f>1</f>
        <v>1</v>
      </c>
    </row>
    <row r="60" spans="1:2" x14ac:dyDescent="0.25">
      <c r="A60" t="s">
        <v>74</v>
      </c>
      <c r="B60">
        <f>1</f>
        <v>1</v>
      </c>
    </row>
    <row r="61" spans="1:2" x14ac:dyDescent="0.25">
      <c r="A61" t="s">
        <v>75</v>
      </c>
      <c r="B61">
        <f>1</f>
        <v>1</v>
      </c>
    </row>
    <row r="62" spans="1:2" x14ac:dyDescent="0.25">
      <c r="A62" t="s">
        <v>79</v>
      </c>
      <c r="B62">
        <f>1</f>
        <v>1</v>
      </c>
    </row>
    <row r="63" spans="1:2" x14ac:dyDescent="0.25">
      <c r="A63" t="s">
        <v>80</v>
      </c>
      <c r="B63">
        <f>1</f>
        <v>1</v>
      </c>
    </row>
    <row r="64" spans="1:2" x14ac:dyDescent="0.25">
      <c r="A64" t="s">
        <v>81</v>
      </c>
      <c r="B64">
        <f>1</f>
        <v>1</v>
      </c>
    </row>
    <row r="65" spans="1:2" x14ac:dyDescent="0.25">
      <c r="A65" t="s">
        <v>85</v>
      </c>
      <c r="B65">
        <f>1</f>
        <v>1</v>
      </c>
    </row>
    <row r="66" spans="1:2" x14ac:dyDescent="0.25">
      <c r="A66" t="s">
        <v>86</v>
      </c>
      <c r="B66">
        <f>1</f>
        <v>1</v>
      </c>
    </row>
    <row r="67" spans="1:2" x14ac:dyDescent="0.25">
      <c r="A67" t="s">
        <v>87</v>
      </c>
      <c r="B67">
        <f>1</f>
        <v>1</v>
      </c>
    </row>
    <row r="68" spans="1:2" x14ac:dyDescent="0.25">
      <c r="A68" t="s">
        <v>89</v>
      </c>
      <c r="B68">
        <f>1</f>
        <v>1</v>
      </c>
    </row>
    <row r="69" spans="1:2" x14ac:dyDescent="0.25">
      <c r="A69" t="s">
        <v>90</v>
      </c>
      <c r="B69">
        <f>1</f>
        <v>1</v>
      </c>
    </row>
    <row r="70" spans="1:2" x14ac:dyDescent="0.25">
      <c r="A70" t="s">
        <v>93</v>
      </c>
      <c r="B70">
        <f>1</f>
        <v>1</v>
      </c>
    </row>
  </sheetData>
  <sortState xmlns:xlrd2="http://schemas.microsoft.com/office/spreadsheetml/2017/richdata2" ref="A2:B70">
    <sortCondition descending="1" ref="B2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43D8081E412439CD9CB65012AAF5F" ma:contentTypeVersion="7" ma:contentTypeDescription="Create a new document." ma:contentTypeScope="" ma:versionID="b1fd105f6fbc486a6e2da0df874d8686">
  <xsd:schema xmlns:xsd="http://www.w3.org/2001/XMLSchema" xmlns:xs="http://www.w3.org/2001/XMLSchema" xmlns:p="http://schemas.microsoft.com/office/2006/metadata/properties" xmlns:ns3="fa0c0e15-52ef-4061-b4eb-abc8e032bfa7" targetNamespace="http://schemas.microsoft.com/office/2006/metadata/properties" ma:root="true" ma:fieldsID="484ddb82f4e470cc01f151e74547a540" ns3:_="">
    <xsd:import namespace="fa0c0e15-52ef-4061-b4eb-abc8e032bf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c0e15-52ef-4061-b4eb-abc8e032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3A69B7-E173-4954-9DF6-8A60F4EE1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0c0e15-52ef-4061-b4eb-abc8e032bf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90C70-C8F3-40E6-8B7E-2D4FD38C0B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8F2CDB-B18C-4A4F-814E-C3AA5B94650A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fa0c0e15-52ef-4061-b4eb-abc8e032bfa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Keeper</vt:lpstr>
      <vt:lpstr>Scorer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emwionkpa</dc:creator>
  <cp:lastModifiedBy>Whitney Emwionkpa</cp:lastModifiedBy>
  <dcterms:created xsi:type="dcterms:W3CDTF">2018-10-02T19:28:00Z</dcterms:created>
  <dcterms:modified xsi:type="dcterms:W3CDTF">2020-01-07T11:44:49Z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0x01010093943D8081E412439CD9CB65012AAF5F</vt:lpwstr>
  </property>
</Properties>
</file>