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\Dropbox\VDZ\"/>
    </mc:Choice>
  </mc:AlternateContent>
  <xr:revisionPtr revIDLastSave="0" documentId="13_ncr:1_{F6677D2C-CB4D-44E6-9F53-6655A8444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el VDZ Winterstop" sheetId="4" r:id="rId1"/>
    <sheet name="VDZ seniorenwinterstop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F64" i="4"/>
  <c r="G64" i="4"/>
  <c r="H64" i="4"/>
  <c r="I64" i="4"/>
  <c r="J64" i="4"/>
  <c r="K64" i="4"/>
  <c r="K6" i="4"/>
  <c r="L6" i="4"/>
  <c r="M6" i="4"/>
  <c r="N6" i="4"/>
  <c r="K16" i="4"/>
  <c r="L16" i="4"/>
  <c r="M16" i="4"/>
  <c r="N16" i="4"/>
  <c r="K60" i="4"/>
  <c r="L60" i="4"/>
  <c r="M60" i="4"/>
  <c r="N60" i="4"/>
  <c r="K26" i="4"/>
  <c r="K57" i="4"/>
  <c r="K43" i="4"/>
  <c r="K47" i="4"/>
  <c r="K46" i="4"/>
  <c r="K62" i="4"/>
  <c r="K12" i="4"/>
  <c r="K24" i="4"/>
  <c r="K29" i="4"/>
  <c r="K17" i="4"/>
  <c r="K10" i="4"/>
  <c r="K31" i="4"/>
  <c r="K27" i="4"/>
  <c r="K14" i="4"/>
  <c r="K51" i="4"/>
  <c r="K44" i="4"/>
  <c r="K39" i="4"/>
  <c r="K49" i="4"/>
  <c r="K45" i="4"/>
  <c r="K15" i="4"/>
  <c r="K32" i="4"/>
  <c r="K33" i="4"/>
  <c r="K11" i="4"/>
  <c r="K41" i="4"/>
  <c r="K34" i="4"/>
  <c r="K36" i="4"/>
  <c r="K4" i="4"/>
  <c r="K23" i="4"/>
  <c r="K30" i="4"/>
  <c r="K40" i="4"/>
  <c r="K19" i="4"/>
  <c r="K56" i="4"/>
  <c r="K7" i="4"/>
  <c r="K50" i="4"/>
  <c r="K54" i="4"/>
  <c r="K22" i="4"/>
  <c r="K61" i="4"/>
  <c r="K8" i="4"/>
  <c r="K18" i="4"/>
  <c r="K21" i="4"/>
  <c r="K42" i="4"/>
  <c r="K9" i="4"/>
  <c r="K28" i="4"/>
  <c r="K52" i="4"/>
  <c r="K38" i="4"/>
  <c r="K37" i="4"/>
  <c r="K53" i="4"/>
  <c r="K25" i="4"/>
  <c r="K5" i="4"/>
  <c r="K13" i="4"/>
  <c r="K3" i="4"/>
  <c r="K20" i="4"/>
  <c r="K55" i="4"/>
  <c r="K63" i="4"/>
  <c r="K58" i="4"/>
  <c r="K48" i="4"/>
  <c r="K35" i="4"/>
  <c r="K59" i="4"/>
  <c r="E23" i="5"/>
  <c r="F23" i="5"/>
  <c r="G23" i="5"/>
  <c r="H23" i="5"/>
  <c r="I23" i="5"/>
  <c r="J23" i="5"/>
  <c r="D23" i="5"/>
  <c r="L20" i="5"/>
  <c r="L12" i="5"/>
  <c r="L4" i="5"/>
  <c r="L7" i="5"/>
  <c r="L3" i="5"/>
  <c r="L10" i="5"/>
  <c r="K20" i="5"/>
  <c r="K12" i="5"/>
  <c r="K4" i="5"/>
  <c r="K7" i="5"/>
  <c r="K3" i="5"/>
  <c r="K23" i="5" s="1"/>
  <c r="K10" i="5"/>
  <c r="L8" i="5"/>
  <c r="K8" i="5"/>
  <c r="L14" i="5"/>
  <c r="K14" i="5"/>
  <c r="L16" i="5"/>
  <c r="K16" i="5"/>
  <c r="L5" i="5"/>
  <c r="K5" i="5"/>
  <c r="L9" i="5"/>
  <c r="K9" i="5"/>
  <c r="L15" i="5"/>
  <c r="K15" i="5"/>
  <c r="L11" i="5"/>
  <c r="K11" i="5"/>
  <c r="L6" i="5"/>
  <c r="K6" i="5"/>
  <c r="L22" i="5"/>
  <c r="K22" i="5"/>
  <c r="L18" i="5"/>
  <c r="K18" i="5"/>
  <c r="L19" i="5"/>
  <c r="K19" i="5"/>
  <c r="L17" i="5"/>
  <c r="K17" i="5"/>
  <c r="L21" i="5"/>
  <c r="K21" i="5"/>
  <c r="L13" i="5"/>
  <c r="K13" i="5"/>
  <c r="D64" i="4"/>
  <c r="N59" i="4"/>
  <c r="M59" i="4"/>
  <c r="L59" i="4"/>
  <c r="N35" i="4"/>
  <c r="M35" i="4"/>
  <c r="L35" i="4"/>
  <c r="N48" i="4"/>
  <c r="M48" i="4"/>
  <c r="L48" i="4"/>
  <c r="N58" i="4"/>
  <c r="M58" i="4"/>
  <c r="L58" i="4"/>
  <c r="N63" i="4"/>
  <c r="M63" i="4"/>
  <c r="L63" i="4"/>
  <c r="N55" i="4"/>
  <c r="M55" i="4"/>
  <c r="L55" i="4"/>
  <c r="N20" i="4"/>
  <c r="M20" i="4"/>
  <c r="L20" i="4"/>
  <c r="N3" i="4"/>
  <c r="M3" i="4"/>
  <c r="L3" i="4"/>
  <c r="N13" i="4"/>
  <c r="M13" i="4"/>
  <c r="L13" i="4"/>
  <c r="N5" i="4"/>
  <c r="M5" i="4"/>
  <c r="L5" i="4"/>
  <c r="N25" i="4"/>
  <c r="M25" i="4"/>
  <c r="L25" i="4"/>
  <c r="N53" i="4"/>
  <c r="M53" i="4"/>
  <c r="L53" i="4"/>
  <c r="N37" i="4"/>
  <c r="M37" i="4"/>
  <c r="L37" i="4"/>
  <c r="N38" i="4"/>
  <c r="M38" i="4"/>
  <c r="L38" i="4"/>
  <c r="N52" i="4"/>
  <c r="M52" i="4"/>
  <c r="L52" i="4"/>
  <c r="N28" i="4"/>
  <c r="M28" i="4"/>
  <c r="L28" i="4"/>
  <c r="N9" i="4"/>
  <c r="M9" i="4"/>
  <c r="L9" i="4"/>
  <c r="N42" i="4"/>
  <c r="M42" i="4"/>
  <c r="L42" i="4"/>
  <c r="N21" i="4"/>
  <c r="M21" i="4"/>
  <c r="L21" i="4"/>
  <c r="N18" i="4"/>
  <c r="M18" i="4"/>
  <c r="L18" i="4"/>
  <c r="N8" i="4"/>
  <c r="M8" i="4"/>
  <c r="L8" i="4"/>
  <c r="N61" i="4"/>
  <c r="M61" i="4"/>
  <c r="L61" i="4"/>
  <c r="N22" i="4"/>
  <c r="M22" i="4"/>
  <c r="L22" i="4"/>
  <c r="N54" i="4"/>
  <c r="M54" i="4"/>
  <c r="L54" i="4"/>
  <c r="N50" i="4"/>
  <c r="M50" i="4"/>
  <c r="L50" i="4"/>
  <c r="N7" i="4"/>
  <c r="M7" i="4"/>
  <c r="L7" i="4"/>
  <c r="N56" i="4"/>
  <c r="M56" i="4"/>
  <c r="L56" i="4"/>
  <c r="N19" i="4"/>
  <c r="M19" i="4"/>
  <c r="L19" i="4"/>
  <c r="N40" i="4"/>
  <c r="M40" i="4"/>
  <c r="L40" i="4"/>
  <c r="N30" i="4"/>
  <c r="M30" i="4"/>
  <c r="L30" i="4"/>
  <c r="N23" i="4"/>
  <c r="M23" i="4"/>
  <c r="L23" i="4"/>
  <c r="N4" i="4"/>
  <c r="M4" i="4"/>
  <c r="L4" i="4"/>
  <c r="N36" i="4"/>
  <c r="M36" i="4"/>
  <c r="L36" i="4"/>
  <c r="N34" i="4"/>
  <c r="M34" i="4"/>
  <c r="L34" i="4"/>
  <c r="N41" i="4"/>
  <c r="M41" i="4"/>
  <c r="L41" i="4"/>
  <c r="N11" i="4"/>
  <c r="M11" i="4"/>
  <c r="L11" i="4"/>
  <c r="N33" i="4"/>
  <c r="M33" i="4"/>
  <c r="L33" i="4"/>
  <c r="N32" i="4"/>
  <c r="M32" i="4"/>
  <c r="L32" i="4"/>
  <c r="N15" i="4"/>
  <c r="M15" i="4"/>
  <c r="L15" i="4"/>
  <c r="N45" i="4"/>
  <c r="M45" i="4"/>
  <c r="L45" i="4"/>
  <c r="N49" i="4"/>
  <c r="M49" i="4"/>
  <c r="L49" i="4"/>
  <c r="N39" i="4"/>
  <c r="M39" i="4"/>
  <c r="L39" i="4"/>
  <c r="N44" i="4"/>
  <c r="M44" i="4"/>
  <c r="L44" i="4"/>
  <c r="N51" i="4"/>
  <c r="M51" i="4"/>
  <c r="L51" i="4"/>
  <c r="N14" i="4"/>
  <c r="M14" i="4"/>
  <c r="L14" i="4"/>
  <c r="N27" i="4"/>
  <c r="M27" i="4"/>
  <c r="L27" i="4"/>
  <c r="N31" i="4"/>
  <c r="M31" i="4"/>
  <c r="L31" i="4"/>
  <c r="N10" i="4"/>
  <c r="M10" i="4"/>
  <c r="L10" i="4"/>
  <c r="N17" i="4"/>
  <c r="M17" i="4"/>
  <c r="L17" i="4"/>
  <c r="N29" i="4"/>
  <c r="M29" i="4"/>
  <c r="L29" i="4"/>
  <c r="N24" i="4"/>
  <c r="M24" i="4"/>
  <c r="L24" i="4"/>
  <c r="N12" i="4"/>
  <c r="M12" i="4"/>
  <c r="L12" i="4"/>
  <c r="N62" i="4"/>
  <c r="M62" i="4"/>
  <c r="L62" i="4"/>
  <c r="N46" i="4"/>
  <c r="M46" i="4"/>
  <c r="L46" i="4"/>
  <c r="N47" i="4"/>
  <c r="M47" i="4"/>
  <c r="L47" i="4"/>
  <c r="N43" i="4"/>
  <c r="M43" i="4"/>
  <c r="L43" i="4"/>
  <c r="N57" i="4"/>
  <c r="M57" i="4"/>
  <c r="L57" i="4"/>
  <c r="N26" i="4"/>
  <c r="M26" i="4"/>
  <c r="L26" i="4"/>
  <c r="L23" i="5" l="1"/>
  <c r="N64" i="4"/>
  <c r="L64" i="4"/>
  <c r="M64" i="4"/>
</calcChain>
</file>

<file path=xl/sharedStrings.xml><?xml version="1.0" encoding="utf-8"?>
<sst xmlns="http://schemas.openxmlformats.org/spreadsheetml/2006/main" count="183" uniqueCount="141">
  <si>
    <t>VDZ 1</t>
  </si>
  <si>
    <t>VDZ 2</t>
  </si>
  <si>
    <t>VDZ 3</t>
  </si>
  <si>
    <t>VDZ 5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</si>
  <si>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</si>
  <si>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</si>
  <si>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</si>
  <si>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</si>
  <si>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</si>
  <si>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</si>
  <si>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</si>
  <si>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</si>
  <si>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</si>
  <si>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</si>
  <si>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</si>
  <si>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</si>
  <si>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</si>
  <si>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</si>
  <si>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</si>
  <si>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</si>
  <si>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</si>
  <si>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</si>
  <si>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</si>
  <si>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</si>
  <si>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</si>
  <si>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</si>
  <si>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</si>
  <si>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</si>
  <si>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</si>
  <si>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</si>
  <si>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</si>
  <si>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</si>
  <si>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</si>
  <si>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</si>
  <si>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</si>
  <si>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</si>
  <si>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</si>
  <si>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</si>
  <si>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</si>
  <si>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</si>
  <si>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</si>
  <si>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</si>
  <si>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</si>
  <si>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</si>
  <si>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</si>
  <si>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</si>
  <si>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</si>
  <si>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</si>
  <si>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</si>
  <si>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</si>
  <si>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</si>
  <si>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</si>
  <si>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</si>
  <si>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</si>
  <si>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</si>
  <si>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</si>
  <si>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VDZ MO13-2</t>
  </si>
  <si>
    <t>2016-2017 (eindstand)</t>
  </si>
  <si>
    <t>VDZ JO19-3</t>
  </si>
  <si>
    <t>VDZ JO11-2</t>
  </si>
  <si>
    <t>2017-2018 (eindstand)</t>
  </si>
  <si>
    <t>VDZ JO12-1</t>
  </si>
  <si>
    <t>VDZ JO12-2</t>
  </si>
  <si>
    <t>VDZ JO12-4</t>
  </si>
  <si>
    <t>VDZ MO17-2</t>
  </si>
  <si>
    <t>Om het plezier in de sport te benadrukken en niet de nadruk te leggen op de resultaten, worden bij JO10 en jonger geen uitslagen en standen meer gepubliceerd</t>
  </si>
  <si>
    <t>2018-2019 (eindstand)</t>
  </si>
  <si>
    <t>VDZ JO14-4</t>
  </si>
  <si>
    <t>VDZ JO13-1</t>
  </si>
  <si>
    <t>2019-2020 (winterstop)</t>
  </si>
  <si>
    <t>VDZ 6</t>
  </si>
  <si>
    <t>VDZ 7</t>
  </si>
  <si>
    <t>VDZ JO14-1</t>
  </si>
  <si>
    <t>VDZ JO13-3JM</t>
  </si>
  <si>
    <t>VDZ JO13-5</t>
  </si>
  <si>
    <t>VDZ JO12-3</t>
  </si>
  <si>
    <t>VDZ JO11-3</t>
  </si>
  <si>
    <t>VDZ JO11-4</t>
  </si>
  <si>
    <t>2020-2021</t>
  </si>
  <si>
    <t>Geen competitie</t>
  </si>
  <si>
    <t>3+1</t>
  </si>
  <si>
    <t>4+1</t>
  </si>
  <si>
    <t>2+5</t>
  </si>
  <si>
    <t>6+6</t>
  </si>
  <si>
    <t>5+2</t>
  </si>
  <si>
    <t>1+4</t>
  </si>
  <si>
    <t>4+6</t>
  </si>
  <si>
    <t>3+4</t>
  </si>
  <si>
    <t>2+1</t>
  </si>
  <si>
    <t>4+2</t>
  </si>
  <si>
    <t>1+1</t>
  </si>
  <si>
    <t>6+7</t>
  </si>
  <si>
    <t>4+4</t>
  </si>
  <si>
    <t>3+8</t>
  </si>
  <si>
    <t>3+3</t>
  </si>
  <si>
    <t>2021-2022 (eindstand)</t>
  </si>
  <si>
    <t>VDZ 2 ZAT</t>
  </si>
  <si>
    <t>VDZ 3 ZAT</t>
  </si>
  <si>
    <t>VDZ 4</t>
  </si>
  <si>
    <t>VDZ 4 ZAT</t>
  </si>
  <si>
    <t>VDZ 8</t>
  </si>
  <si>
    <t>VDZ 35+2 VRIJ</t>
  </si>
  <si>
    <t>VDZ 45+1 ZAT</t>
  </si>
  <si>
    <t>VDZ 45+2 ZAT</t>
  </si>
  <si>
    <t>VDZ O23-1</t>
  </si>
  <si>
    <t>VDZ JO17-4</t>
  </si>
  <si>
    <t>VDZ JO17-5</t>
  </si>
  <si>
    <t>VDZ JO17-6</t>
  </si>
  <si>
    <t>VDZ JO15-2</t>
  </si>
  <si>
    <t>VDZ JO15-4</t>
  </si>
  <si>
    <t>VDZ JO14-2</t>
  </si>
  <si>
    <t>VDZ JO14-3</t>
  </si>
  <si>
    <t>VDZ JO13-2</t>
  </si>
  <si>
    <t>VDZ JO13-4</t>
  </si>
  <si>
    <t>VDZ JO11-1</t>
  </si>
  <si>
    <t>VDZ JO11-5</t>
  </si>
  <si>
    <t>VDZ JO11-6</t>
  </si>
  <si>
    <t>VDZ VR1 ZAAL</t>
  </si>
  <si>
    <t>VDZ VR30+1 VRIJ</t>
  </si>
  <si>
    <t>VDZ VR30+2 VRIJ</t>
  </si>
  <si>
    <t>VDZ MO20-1</t>
  </si>
  <si>
    <t>VDZ VR18+1 VRIJ</t>
  </si>
  <si>
    <t>VDZ MO20-2 (9-tal)</t>
  </si>
  <si>
    <t>2+8</t>
  </si>
  <si>
    <t>5+1</t>
  </si>
  <si>
    <t>5+5</t>
  </si>
  <si>
    <t>1+8</t>
  </si>
  <si>
    <t>1+2</t>
  </si>
  <si>
    <t>5+8</t>
  </si>
  <si>
    <t>6+5</t>
  </si>
  <si>
    <t>2+2</t>
  </si>
  <si>
    <t>7+1</t>
  </si>
  <si>
    <t>6+3</t>
  </si>
  <si>
    <t>8+8</t>
  </si>
  <si>
    <t>7+7</t>
  </si>
  <si>
    <t>7+4</t>
  </si>
  <si>
    <t>5+4</t>
  </si>
  <si>
    <t>6+8</t>
  </si>
  <si>
    <t>Fase 1 van de jeugd is het Zwaluwen Jeugd bekertoernooi. Alleen de poulefase is meegeteld in deze stand</t>
  </si>
  <si>
    <t>Fase 2 van de jeugdcompetitie is nog niet afgerond. JO19-2, JO17-2, JO15-3, JO14-3 en JO12-2 staan bovenaan maar zijn nog niet kampioen</t>
  </si>
  <si>
    <t>2022-2023 (winterstop)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</si>
</sst>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/>
    <xf numFmtId="0" fontId="8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9525</xdr:colOff>
      <xdr:row>94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0E9FB112-485F-43AC-8B54-D14EA3FF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D0366831-F22A-4F79-9B90-8243494E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737F8B4D-FA83-4CA8-B09A-2B60BB03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5BC9CE8E-5316-415F-9E72-CDF907DB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956A9EA9-2514-436A-A579-F817509F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9525</xdr:colOff>
      <xdr:row>94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C2F26E22-3C4C-4766-B5EC-8E72276C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9525</xdr:colOff>
      <xdr:row>94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DE7C85C6-FB9A-4245-9CFF-3DDD6313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9525</xdr:colOff>
      <xdr:row>94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E4CE8310-5D26-48B0-819D-70CB5E8B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94</xdr:row>
      <xdr:rowOff>0</xdr:rowOff>
    </xdr:from>
    <xdr:to>
      <xdr:col>10</xdr:col>
      <xdr:colOff>9525</xdr:colOff>
      <xdr:row>94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815B0111-F920-4C45-AE3F-23B267DF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9525</xdr:colOff>
      <xdr:row>94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D01A6D3-342A-4F87-B9A8-C4836B3C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12</xdr:col>
      <xdr:colOff>9525</xdr:colOff>
      <xdr:row>94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67BADEB4-1BCA-4FF9-90BE-28B5DC7E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94</xdr:row>
      <xdr:rowOff>0</xdr:rowOff>
    </xdr:from>
    <xdr:to>
      <xdr:col>13</xdr:col>
      <xdr:colOff>9525</xdr:colOff>
      <xdr:row>94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147659FB-E88D-4BF5-B385-3E9EF8D7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94</xdr:row>
      <xdr:rowOff>0</xdr:rowOff>
    </xdr:from>
    <xdr:to>
      <xdr:col>14</xdr:col>
      <xdr:colOff>9525</xdr:colOff>
      <xdr:row>94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DFC103F7-9B76-4234-9D1B-AAA2F1E4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15</xdr:col>
      <xdr:colOff>9525</xdr:colOff>
      <xdr:row>94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89D71A48-7FE8-4AFA-B881-BDBE8D49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</xdr:colOff>
      <xdr:row>94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F24923E0-B423-45A8-9F6D-7B6C9976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94</xdr:row>
      <xdr:rowOff>0</xdr:rowOff>
    </xdr:from>
    <xdr:to>
      <xdr:col>21</xdr:col>
      <xdr:colOff>9525</xdr:colOff>
      <xdr:row>94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4B9F1BA7-AD5C-4138-9AB6-E52EF58E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94</xdr:row>
      <xdr:rowOff>0</xdr:rowOff>
    </xdr:from>
    <xdr:to>
      <xdr:col>22</xdr:col>
      <xdr:colOff>9525</xdr:colOff>
      <xdr:row>94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15DA441B-98E0-4B54-B050-835F7CAA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94</xdr:row>
      <xdr:rowOff>0</xdr:rowOff>
    </xdr:from>
    <xdr:to>
      <xdr:col>30</xdr:col>
      <xdr:colOff>9525</xdr:colOff>
      <xdr:row>94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28EF3A99-F512-4580-9F20-F222D38B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94</xdr:row>
      <xdr:rowOff>0</xdr:rowOff>
    </xdr:from>
    <xdr:to>
      <xdr:col>31</xdr:col>
      <xdr:colOff>9525</xdr:colOff>
      <xdr:row>94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10D3997B-E823-4D48-8213-9FE7A5F2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94</xdr:row>
      <xdr:rowOff>0</xdr:rowOff>
    </xdr:from>
    <xdr:to>
      <xdr:col>32</xdr:col>
      <xdr:colOff>9525</xdr:colOff>
      <xdr:row>94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766DE788-494C-416F-B5BB-25AED045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94</xdr:row>
      <xdr:rowOff>0</xdr:rowOff>
    </xdr:from>
    <xdr:to>
      <xdr:col>34</xdr:col>
      <xdr:colOff>9525</xdr:colOff>
      <xdr:row>94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5934C54-252F-457C-ACFC-A94D0514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94</xdr:row>
      <xdr:rowOff>0</xdr:rowOff>
    </xdr:from>
    <xdr:to>
      <xdr:col>38</xdr:col>
      <xdr:colOff>9525</xdr:colOff>
      <xdr:row>94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8C045258-A9D9-47A3-B91B-8807E332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94</xdr:row>
      <xdr:rowOff>0</xdr:rowOff>
    </xdr:from>
    <xdr:to>
      <xdr:col>39</xdr:col>
      <xdr:colOff>9525</xdr:colOff>
      <xdr:row>94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48B2958C-B555-4CCD-9083-1FF39916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94</xdr:row>
      <xdr:rowOff>0</xdr:rowOff>
    </xdr:from>
    <xdr:to>
      <xdr:col>40</xdr:col>
      <xdr:colOff>9525</xdr:colOff>
      <xdr:row>94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9FA5D5BF-08A0-43F7-B3D7-954EA64D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94</xdr:row>
      <xdr:rowOff>0</xdr:rowOff>
    </xdr:from>
    <xdr:to>
      <xdr:col>46</xdr:col>
      <xdr:colOff>9525</xdr:colOff>
      <xdr:row>94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F9AEE065-D4ED-42A2-AFE8-A8C362F1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94</xdr:row>
      <xdr:rowOff>0</xdr:rowOff>
    </xdr:from>
    <xdr:to>
      <xdr:col>48</xdr:col>
      <xdr:colOff>9525</xdr:colOff>
      <xdr:row>94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5B516221-8694-428F-A79D-EF19186F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94</xdr:row>
      <xdr:rowOff>0</xdr:rowOff>
    </xdr:from>
    <xdr:to>
      <xdr:col>49</xdr:col>
      <xdr:colOff>9525</xdr:colOff>
      <xdr:row>94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FD2EF741-B37A-43E1-856C-A4599CE5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38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7966D7C-3833-4A06-A906-EF89C349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71A486F5-FA52-4312-B2B5-FE1309A2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39BE39B2-2098-4090-ACBE-F60A5842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0A30C145-3F92-4046-A26B-57D6CD84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38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69FEDCC1-2CEF-401D-B1BC-3C951C1D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38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26006E6-DB84-4256-AECC-10F7BED1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38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0648F40-A95B-4A7E-A834-E35AAEF1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B803D7D1-8C5F-4BA0-B76B-1DC05173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D3A25DD3-295C-4CB2-A5F8-B9BA2914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25009379-F16B-4A0F-8A56-62A56F5ED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0CBC2D58-3603-4DA9-97FC-5DFC3EFF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4531CD4D-3C32-4CF4-B8B4-F5D1363F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5E97D34D-0BDF-4806-B371-599D08FA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9525</xdr:colOff>
      <xdr:row>15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D797DCFF-3BE5-46AB-B979-A72FDAC0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B12C1EA-CBCA-475F-963D-C18EEBDE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29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93CF18D8-A82F-4F51-85F7-3C43211B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A30CE997-005F-448B-BFAB-1BE77DF1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092A22F3-7E34-4128-8496-B5C6DBBA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0C120CE0-C920-4103-B501-BE7628C9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0F24EFE5-6285-42ED-8F13-ACE0D1BA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29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B7E0272-6E7C-4BF8-9269-25942259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29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7B91802B-71C7-4AE0-95F4-31343485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64CEBB1-A5E4-4D2C-9C1C-676746A5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5A97B6B-AE37-4808-A0A6-918392C68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47F15E00-F4B0-44B9-BA11-86E7D3F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CF31D6A6-E3D7-4458-AC95-57ED36E6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576FC85D-609C-40A9-B15B-C40800F8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18563480-32E9-44C3-A5E0-95824094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6EB20AB5-8033-492C-996A-F6311516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FEC0A43D-3CAF-4EE0-8ADD-39DAAE03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C738C08A-9DE6-4A96-A553-75CA354F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D7EECCA-A3EE-4ABA-863D-421F5473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95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22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92D72839-F8A4-4FE9-A461-09B9CB9F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DBC62CF6-A56A-4FCF-A999-38D18BE1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CB52ED04-45CD-4109-AF21-C039632E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14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A5675EB5-ABC6-4418-BA53-0593CD9F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0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16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535BF6D4-186F-4E5B-A1EC-7EEE4C0A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5BC6AB52-42CE-46B0-B604-3530834C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5105793-DF42-4AC4-B87E-336096D3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BEE6B94-E4DB-4C19-8D4A-EEB39733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8B3DD94-BDD8-4DFB-A96E-8FDD7CE9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0D908D3B-EE52-4A65-88DC-05094032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637C008D-ADF7-4874-BB46-B9DBEF89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53105FCF-C223-4D7C-8631-2AFDBE82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DFE45CA7-6DB5-43A6-9D03-BF7D6E7F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A82B3680-3211-4ED9-90D0-F531E4EB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37DE7BFB-A817-413C-80BD-5032EA00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7378D677-5533-4FB9-A3C1-3142F2F4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A8D40FA8-9671-478C-AF12-7C448D8F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EB8DCBA5-37AD-417B-986D-9CE4363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0B8899B8-E1A2-41E0-ACCB-58A6570A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CDE2EC9E-DC1E-4FA6-85FB-8A7EEAF9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73D89FED-06F4-4B6E-849B-1AE38A78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A795450-D19E-4C1C-A0E0-6443B047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D2C1C24F-0868-48E3-AE34-86EA3BD2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A57F7DE2-3A73-4C24-A7D6-7699E16E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F3E4AFFC-BB66-4F15-B4DF-58B2BB34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CC896B5B-619E-4F10-84B0-EBF976C5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C09AD9ED-CF75-4C9C-81AF-63A4492D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9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89B1F95A-5B25-4D96-8CC1-BB3FAA0B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294E536D-C438-4784-AA97-8E84092B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F7E4E40E-ABDE-47CC-A32B-1D981AD5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47EA3BF8-51DF-460F-8D08-137AAE80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BA61FF7F-F725-4AAE-9CAA-36647D86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F2FB0680-860B-48E7-A5A2-679C0561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E879C58A-5D35-40AA-ABEC-693CE33C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07B4467B-573F-4121-9521-EA726D53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B8A104FA-AA49-48ED-981A-FD674AA6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CC03C1A3-DB28-4543-AA8D-9F61ECC9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6F737C24-FA8C-4DD2-825C-08B54733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1CEB2D63-3509-4A51-93CF-9A9D6096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F5FF3D56-9A38-4EF7-988A-A8A72EA6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0EF0C50F-0A6A-47E0-B93C-04363DB7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760C09ED-3F74-4431-8DD0-6F619FF7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64057873-755E-451F-BE9D-30DBA0C8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7122F0B6-4156-4BB5-817F-37032EF5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A7125126-472A-417D-80A3-AFD323F4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3114351E-5AD3-4EA8-B77E-39CCD3F3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F376EB17-CCA1-4F7D-8841-3A9CBCB0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0AF3E0E9-23E5-4FC0-AAB2-8A0FEE96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E81595B3-7D9C-4A2C-8E4C-22F835B8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89F0-5F84-440A-88E6-42DD78B4DC12}">
  <dimension ref="A2:N159"/>
  <sheetViews>
    <sheetView tabSelected="1" workbookViewId="0">
      <selection activeCell="N64" sqref="N64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5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35" customFormat="1" ht="30" x14ac:dyDescent="0.25">
      <c r="A2" s="14" t="s">
        <v>13</v>
      </c>
      <c r="B2" s="14" t="s">
        <v>30</v>
      </c>
      <c r="C2" s="42" t="s">
        <v>31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14</v>
      </c>
      <c r="L2" s="15" t="s">
        <v>15</v>
      </c>
      <c r="M2" s="16" t="s">
        <v>32</v>
      </c>
      <c r="N2" s="16" t="s">
        <v>33</v>
      </c>
    </row>
    <row r="3" spans="1:14" x14ac:dyDescent="0.25">
      <c r="A3" s="2">
        <v>1</v>
      </c>
      <c r="B3" s="2">
        <v>1</v>
      </c>
      <c r="C3" s="43" t="s">
        <v>118</v>
      </c>
      <c r="D3" s="2">
        <v>12</v>
      </c>
      <c r="E3" s="2">
        <v>11</v>
      </c>
      <c r="F3" s="2">
        <v>1</v>
      </c>
      <c r="G3" s="2">
        <v>0</v>
      </c>
      <c r="H3" s="2">
        <v>34</v>
      </c>
      <c r="I3" s="2">
        <v>63</v>
      </c>
      <c r="J3" s="2">
        <v>2</v>
      </c>
      <c r="K3" s="19">
        <f>I3-J3</f>
        <v>61</v>
      </c>
      <c r="L3" s="5">
        <f>H3/(D3*3)</f>
        <v>0.94444444444444442</v>
      </c>
      <c r="M3" s="20">
        <f>I3/D3</f>
        <v>5.25</v>
      </c>
      <c r="N3" s="20">
        <f>J3/D3</f>
        <v>0.16666666666666666</v>
      </c>
    </row>
    <row r="4" spans="1:14" x14ac:dyDescent="0.25">
      <c r="A4" s="2">
        <v>2</v>
      </c>
      <c r="B4" s="2" t="s">
        <v>90</v>
      </c>
      <c r="C4" s="43" t="s">
        <v>51</v>
      </c>
      <c r="D4" s="2">
        <v>10</v>
      </c>
      <c r="E4" s="2">
        <v>9</v>
      </c>
      <c r="F4" s="2">
        <v>1</v>
      </c>
      <c r="G4" s="2">
        <v>0</v>
      </c>
      <c r="H4" s="2">
        <v>28</v>
      </c>
      <c r="I4" s="2">
        <v>63</v>
      </c>
      <c r="J4" s="2">
        <v>14</v>
      </c>
      <c r="K4" s="19">
        <f>I4-J4</f>
        <v>49</v>
      </c>
      <c r="L4" s="5">
        <f>H4/(D4*3)</f>
        <v>0.93333333333333335</v>
      </c>
      <c r="M4" s="20">
        <f>I4/D4</f>
        <v>6.3</v>
      </c>
      <c r="N4" s="20">
        <f>J4/D4</f>
        <v>1.4</v>
      </c>
    </row>
    <row r="5" spans="1:14" x14ac:dyDescent="0.25">
      <c r="A5" s="2">
        <v>3</v>
      </c>
      <c r="B5" s="2">
        <v>1</v>
      </c>
      <c r="C5" s="43" t="s">
        <v>117</v>
      </c>
      <c r="D5" s="2">
        <v>8</v>
      </c>
      <c r="E5" s="2">
        <v>7</v>
      </c>
      <c r="F5" s="2">
        <v>1</v>
      </c>
      <c r="G5" s="2">
        <v>0</v>
      </c>
      <c r="H5" s="2">
        <v>22</v>
      </c>
      <c r="I5" s="2">
        <v>105</v>
      </c>
      <c r="J5" s="2">
        <v>12</v>
      </c>
      <c r="K5" s="19">
        <f>I5-J5</f>
        <v>93</v>
      </c>
      <c r="L5" s="5">
        <f>H5/(D5*3)</f>
        <v>0.91666666666666663</v>
      </c>
      <c r="M5" s="20">
        <f>I5/D5</f>
        <v>13.125</v>
      </c>
      <c r="N5" s="20">
        <f>J5/D5</f>
        <v>1.5</v>
      </c>
    </row>
    <row r="6" spans="1:14" x14ac:dyDescent="0.25">
      <c r="A6" s="2">
        <v>4</v>
      </c>
      <c r="B6" s="2" t="s">
        <v>88</v>
      </c>
      <c r="C6" s="43" t="s">
        <v>120</v>
      </c>
      <c r="D6" s="2">
        <v>10</v>
      </c>
      <c r="E6" s="2">
        <v>8</v>
      </c>
      <c r="F6" s="2">
        <v>2</v>
      </c>
      <c r="G6" s="2">
        <v>0</v>
      </c>
      <c r="H6" s="2">
        <v>26</v>
      </c>
      <c r="I6" s="2">
        <v>43</v>
      </c>
      <c r="J6" s="2">
        <v>18</v>
      </c>
      <c r="K6" s="19">
        <f>I6-J6</f>
        <v>25</v>
      </c>
      <c r="L6" s="5">
        <f>H6/(D6*3)</f>
        <v>0.8666666666666667</v>
      </c>
      <c r="M6" s="20">
        <f>I6/D6</f>
        <v>4.3</v>
      </c>
      <c r="N6" s="20">
        <f>J6/D6</f>
        <v>1.8</v>
      </c>
    </row>
    <row r="7" spans="1:14" x14ac:dyDescent="0.25">
      <c r="A7" s="2">
        <v>5</v>
      </c>
      <c r="B7" s="2" t="s">
        <v>127</v>
      </c>
      <c r="C7" s="43" t="s">
        <v>68</v>
      </c>
      <c r="D7" s="2">
        <v>12</v>
      </c>
      <c r="E7" s="2">
        <v>10</v>
      </c>
      <c r="F7" s="2">
        <v>1</v>
      </c>
      <c r="G7" s="2">
        <v>1</v>
      </c>
      <c r="H7" s="2">
        <v>31</v>
      </c>
      <c r="I7" s="2">
        <v>56</v>
      </c>
      <c r="J7" s="2">
        <v>8</v>
      </c>
      <c r="K7" s="19">
        <f>I7-J7</f>
        <v>48</v>
      </c>
      <c r="L7" s="5">
        <f>H7/(D7*3)</f>
        <v>0.86111111111111116</v>
      </c>
      <c r="M7" s="20">
        <f>I7/D7</f>
        <v>4.666666666666667</v>
      </c>
      <c r="N7" s="20">
        <f>J7/D7</f>
        <v>0.66666666666666663</v>
      </c>
    </row>
    <row r="8" spans="1:14" x14ac:dyDescent="0.25">
      <c r="A8" s="2">
        <v>6</v>
      </c>
      <c r="B8" s="2" t="s">
        <v>90</v>
      </c>
      <c r="C8" s="43" t="s">
        <v>61</v>
      </c>
      <c r="D8" s="2">
        <v>12</v>
      </c>
      <c r="E8" s="2">
        <v>10</v>
      </c>
      <c r="F8" s="2">
        <v>1</v>
      </c>
      <c r="G8" s="2">
        <v>1</v>
      </c>
      <c r="H8" s="2">
        <v>31</v>
      </c>
      <c r="I8" s="2">
        <v>60</v>
      </c>
      <c r="J8" s="2">
        <v>17</v>
      </c>
      <c r="K8" s="19">
        <f>I8-J8</f>
        <v>43</v>
      </c>
      <c r="L8" s="5">
        <f>H8/(D8*3)</f>
        <v>0.86111111111111116</v>
      </c>
      <c r="M8" s="20">
        <f>I8/D8</f>
        <v>5</v>
      </c>
      <c r="N8" s="20">
        <f>J8/D8</f>
        <v>1.4166666666666667</v>
      </c>
    </row>
    <row r="9" spans="1:14" x14ac:dyDescent="0.25">
      <c r="A9" s="2">
        <v>7</v>
      </c>
      <c r="B9" s="2" t="s">
        <v>127</v>
      </c>
      <c r="C9" s="43" t="s">
        <v>114</v>
      </c>
      <c r="D9" s="2">
        <v>13</v>
      </c>
      <c r="E9" s="2">
        <v>11</v>
      </c>
      <c r="F9" s="2">
        <v>0</v>
      </c>
      <c r="G9" s="2">
        <v>2</v>
      </c>
      <c r="H9" s="2">
        <v>33</v>
      </c>
      <c r="I9" s="2">
        <v>94</v>
      </c>
      <c r="J9" s="2">
        <v>32</v>
      </c>
      <c r="K9" s="19">
        <f>I9-J9</f>
        <v>62</v>
      </c>
      <c r="L9" s="5">
        <f>H9/(D9*3)</f>
        <v>0.84615384615384615</v>
      </c>
      <c r="M9" s="20">
        <f>I9/D9</f>
        <v>7.2307692307692308</v>
      </c>
      <c r="N9" s="20">
        <f>J9/D9</f>
        <v>2.4615384615384617</v>
      </c>
    </row>
    <row r="10" spans="1:14" x14ac:dyDescent="0.25">
      <c r="A10" s="2">
        <v>8</v>
      </c>
      <c r="B10" s="2">
        <v>2</v>
      </c>
      <c r="C10" s="43" t="s">
        <v>100</v>
      </c>
      <c r="D10" s="2">
        <v>9</v>
      </c>
      <c r="E10" s="2">
        <v>7</v>
      </c>
      <c r="F10" s="2">
        <v>1</v>
      </c>
      <c r="G10" s="2">
        <v>1</v>
      </c>
      <c r="H10" s="2">
        <v>22</v>
      </c>
      <c r="I10" s="2">
        <v>36</v>
      </c>
      <c r="J10" s="2">
        <v>17</v>
      </c>
      <c r="K10" s="19">
        <f>I10-J10</f>
        <v>19</v>
      </c>
      <c r="L10" s="5">
        <f>H10/(D10*3)</f>
        <v>0.81481481481481477</v>
      </c>
      <c r="M10" s="20">
        <f>I10/D10</f>
        <v>4</v>
      </c>
      <c r="N10" s="20">
        <f>J10/D10</f>
        <v>1.8888888888888888</v>
      </c>
    </row>
    <row r="11" spans="1:14" x14ac:dyDescent="0.25">
      <c r="A11" s="2">
        <v>9</v>
      </c>
      <c r="B11" s="2" t="s">
        <v>80</v>
      </c>
      <c r="C11" s="43" t="s">
        <v>106</v>
      </c>
      <c r="D11" s="2">
        <v>10</v>
      </c>
      <c r="E11" s="2">
        <v>8</v>
      </c>
      <c r="F11" s="2">
        <v>0</v>
      </c>
      <c r="G11" s="2">
        <v>2</v>
      </c>
      <c r="H11" s="2">
        <v>24</v>
      </c>
      <c r="I11" s="2">
        <v>51</v>
      </c>
      <c r="J11" s="2">
        <v>17</v>
      </c>
      <c r="K11" s="19">
        <f>I11-J11</f>
        <v>34</v>
      </c>
      <c r="L11" s="5">
        <f>H11/(D11*3)</f>
        <v>0.8</v>
      </c>
      <c r="M11" s="20">
        <f>I11/D11</f>
        <v>5.0999999999999996</v>
      </c>
      <c r="N11" s="20">
        <f>J11/D11</f>
        <v>1.7</v>
      </c>
    </row>
    <row r="12" spans="1:14" x14ac:dyDescent="0.25">
      <c r="A12" s="2">
        <v>10</v>
      </c>
      <c r="B12" s="2">
        <v>1</v>
      </c>
      <c r="C12" s="43" t="s">
        <v>98</v>
      </c>
      <c r="D12" s="2">
        <v>10</v>
      </c>
      <c r="E12" s="2">
        <v>8</v>
      </c>
      <c r="F12" s="2">
        <v>0</v>
      </c>
      <c r="G12" s="2">
        <v>2</v>
      </c>
      <c r="H12" s="2">
        <v>24</v>
      </c>
      <c r="I12" s="2">
        <v>34</v>
      </c>
      <c r="J12" s="2">
        <v>17</v>
      </c>
      <c r="K12" s="19">
        <f>I12-J12</f>
        <v>17</v>
      </c>
      <c r="L12" s="5">
        <f>H12/(D12*3)</f>
        <v>0.8</v>
      </c>
      <c r="M12" s="20">
        <f>I12/D12</f>
        <v>3.4</v>
      </c>
      <c r="N12" s="20">
        <f>J12/D12</f>
        <v>1.7</v>
      </c>
    </row>
    <row r="13" spans="1:14" x14ac:dyDescent="0.25">
      <c r="A13" s="2">
        <v>11</v>
      </c>
      <c r="B13" s="2">
        <v>1</v>
      </c>
      <c r="C13" s="43" t="s">
        <v>40</v>
      </c>
      <c r="D13" s="2">
        <v>8</v>
      </c>
      <c r="E13" s="2">
        <v>6</v>
      </c>
      <c r="F13" s="2">
        <v>1</v>
      </c>
      <c r="G13" s="2">
        <v>1</v>
      </c>
      <c r="H13" s="2">
        <v>19</v>
      </c>
      <c r="I13" s="2">
        <v>23</v>
      </c>
      <c r="J13" s="2">
        <v>9</v>
      </c>
      <c r="K13" s="19">
        <f>I13-J13</f>
        <v>14</v>
      </c>
      <c r="L13" s="5">
        <f>H13/(D13*3)</f>
        <v>0.79166666666666663</v>
      </c>
      <c r="M13" s="20">
        <f>I13/D13</f>
        <v>2.875</v>
      </c>
      <c r="N13" s="20">
        <f>J13/D13</f>
        <v>1.125</v>
      </c>
    </row>
    <row r="14" spans="1:14" x14ac:dyDescent="0.25">
      <c r="A14" s="2">
        <v>12</v>
      </c>
      <c r="B14" s="2">
        <v>1</v>
      </c>
      <c r="C14" s="43" t="s">
        <v>103</v>
      </c>
      <c r="D14" s="2">
        <v>9</v>
      </c>
      <c r="E14" s="2">
        <v>7</v>
      </c>
      <c r="F14" s="2">
        <v>0</v>
      </c>
      <c r="G14" s="2">
        <v>2</v>
      </c>
      <c r="H14" s="2">
        <v>21</v>
      </c>
      <c r="I14" s="2">
        <v>57</v>
      </c>
      <c r="J14" s="2">
        <v>20</v>
      </c>
      <c r="K14" s="19">
        <f>I14-J14</f>
        <v>37</v>
      </c>
      <c r="L14" s="5">
        <f>H14/(D14*3)</f>
        <v>0.77777777777777779</v>
      </c>
      <c r="M14" s="20">
        <f>I14/D14</f>
        <v>6.333333333333333</v>
      </c>
      <c r="N14" s="20">
        <f>J14/D14</f>
        <v>2.2222222222222223</v>
      </c>
    </row>
    <row r="15" spans="1:14" x14ac:dyDescent="0.25">
      <c r="A15" s="2">
        <v>13</v>
      </c>
      <c r="B15" s="2" t="s">
        <v>90</v>
      </c>
      <c r="C15" s="43" t="s">
        <v>48</v>
      </c>
      <c r="D15" s="2">
        <v>11</v>
      </c>
      <c r="E15" s="2">
        <v>8</v>
      </c>
      <c r="F15" s="2">
        <v>1</v>
      </c>
      <c r="G15" s="2">
        <v>2</v>
      </c>
      <c r="H15" s="2">
        <v>25</v>
      </c>
      <c r="I15" s="2">
        <v>31</v>
      </c>
      <c r="J15" s="2">
        <v>12</v>
      </c>
      <c r="K15" s="19">
        <f>I15-J15</f>
        <v>19</v>
      </c>
      <c r="L15" s="5">
        <f>H15/(D15*3)</f>
        <v>0.75757575757575757</v>
      </c>
      <c r="M15" s="20">
        <f>I15/D15</f>
        <v>2.8181818181818183</v>
      </c>
      <c r="N15" s="20">
        <f>J15/D15</f>
        <v>1.0909090909090908</v>
      </c>
    </row>
    <row r="16" spans="1:14" x14ac:dyDescent="0.25">
      <c r="A16" s="2">
        <v>14</v>
      </c>
      <c r="B16" s="2">
        <v>2</v>
      </c>
      <c r="C16" s="43" t="s">
        <v>121</v>
      </c>
      <c r="D16" s="2">
        <v>19</v>
      </c>
      <c r="E16" s="2">
        <v>12</v>
      </c>
      <c r="F16" s="2">
        <v>5</v>
      </c>
      <c r="G16" s="2">
        <v>2</v>
      </c>
      <c r="H16" s="2">
        <v>41</v>
      </c>
      <c r="I16" s="2">
        <v>95</v>
      </c>
      <c r="J16" s="2">
        <v>9</v>
      </c>
      <c r="K16" s="19">
        <f>I16-J16</f>
        <v>86</v>
      </c>
      <c r="L16" s="5">
        <f>H16/(D16*3)</f>
        <v>0.7192982456140351</v>
      </c>
      <c r="M16" s="20">
        <f>I16/D16</f>
        <v>5</v>
      </c>
      <c r="N16" s="20">
        <f>J16/D16</f>
        <v>0.47368421052631576</v>
      </c>
    </row>
    <row r="17" spans="1:14" x14ac:dyDescent="0.25">
      <c r="A17" s="2">
        <v>15</v>
      </c>
      <c r="B17" s="2">
        <v>3</v>
      </c>
      <c r="C17" s="43" t="s">
        <v>71</v>
      </c>
      <c r="D17" s="2">
        <v>10</v>
      </c>
      <c r="E17" s="2">
        <v>7</v>
      </c>
      <c r="F17" s="2">
        <v>0</v>
      </c>
      <c r="G17" s="2">
        <v>3</v>
      </c>
      <c r="H17" s="2">
        <v>21</v>
      </c>
      <c r="I17" s="2">
        <v>32</v>
      </c>
      <c r="J17" s="2">
        <v>15</v>
      </c>
      <c r="K17" s="19">
        <f>I17-J17</f>
        <v>17</v>
      </c>
      <c r="L17" s="5">
        <f>H17/(D17*3)</f>
        <v>0.7</v>
      </c>
      <c r="M17" s="20">
        <f>I17/D17</f>
        <v>3.2</v>
      </c>
      <c r="N17" s="20">
        <f>J17/D17</f>
        <v>1.5</v>
      </c>
    </row>
    <row r="18" spans="1:14" x14ac:dyDescent="0.25">
      <c r="A18" s="2">
        <v>16</v>
      </c>
      <c r="B18" s="2" t="s">
        <v>80</v>
      </c>
      <c r="C18" s="43" t="s">
        <v>62</v>
      </c>
      <c r="D18" s="2">
        <v>13</v>
      </c>
      <c r="E18" s="2">
        <v>9</v>
      </c>
      <c r="F18" s="2">
        <v>0</v>
      </c>
      <c r="G18" s="2">
        <v>4</v>
      </c>
      <c r="H18" s="2">
        <v>27</v>
      </c>
      <c r="I18" s="2">
        <v>69</v>
      </c>
      <c r="J18" s="2">
        <v>31</v>
      </c>
      <c r="K18" s="19">
        <f>I18-J18</f>
        <v>38</v>
      </c>
      <c r="L18" s="5">
        <f>H18/(D18*3)</f>
        <v>0.69230769230769229</v>
      </c>
      <c r="M18" s="20">
        <f>I18/D18</f>
        <v>5.3076923076923075</v>
      </c>
      <c r="N18" s="20">
        <f>J18/D18</f>
        <v>2.3846153846153846</v>
      </c>
    </row>
    <row r="19" spans="1:14" x14ac:dyDescent="0.25">
      <c r="A19" s="2">
        <v>17</v>
      </c>
      <c r="B19" s="2" t="s">
        <v>81</v>
      </c>
      <c r="C19" s="43" t="s">
        <v>111</v>
      </c>
      <c r="D19" s="2">
        <v>11</v>
      </c>
      <c r="E19" s="2">
        <v>7</v>
      </c>
      <c r="F19" s="2">
        <v>1</v>
      </c>
      <c r="G19" s="2">
        <v>3</v>
      </c>
      <c r="H19" s="2">
        <v>22</v>
      </c>
      <c r="I19" s="2">
        <v>36</v>
      </c>
      <c r="J19" s="2">
        <v>25</v>
      </c>
      <c r="K19" s="19">
        <f>I19-J19</f>
        <v>11</v>
      </c>
      <c r="L19" s="5">
        <f>H19/(D19*3)</f>
        <v>0.66666666666666663</v>
      </c>
      <c r="M19" s="20">
        <f>I19/D19</f>
        <v>3.2727272727272729</v>
      </c>
      <c r="N19" s="20">
        <f>J19/D19</f>
        <v>2.2727272727272729</v>
      </c>
    </row>
    <row r="20" spans="1:14" x14ac:dyDescent="0.25">
      <c r="A20" s="2">
        <v>18</v>
      </c>
      <c r="B20" s="2">
        <v>2</v>
      </c>
      <c r="C20" s="43" t="s">
        <v>119</v>
      </c>
      <c r="D20" s="2">
        <v>11</v>
      </c>
      <c r="E20" s="2">
        <v>6</v>
      </c>
      <c r="F20" s="2">
        <v>3</v>
      </c>
      <c r="G20" s="2">
        <v>2</v>
      </c>
      <c r="H20" s="2">
        <v>21</v>
      </c>
      <c r="I20" s="2">
        <v>14</v>
      </c>
      <c r="J20" s="2">
        <v>4</v>
      </c>
      <c r="K20" s="19">
        <f>I20-J20</f>
        <v>10</v>
      </c>
      <c r="L20" s="5">
        <f>H20/(D20*3)</f>
        <v>0.63636363636363635</v>
      </c>
      <c r="M20" s="20">
        <f>I20/D20</f>
        <v>1.2727272727272727</v>
      </c>
      <c r="N20" s="20">
        <f>J20/D20</f>
        <v>0.36363636363636365</v>
      </c>
    </row>
    <row r="21" spans="1:14" x14ac:dyDescent="0.25">
      <c r="A21" s="2">
        <v>19</v>
      </c>
      <c r="B21" s="2" t="s">
        <v>131</v>
      </c>
      <c r="C21" s="43" t="s">
        <v>75</v>
      </c>
      <c r="D21" s="2">
        <v>13</v>
      </c>
      <c r="E21" s="2">
        <v>8</v>
      </c>
      <c r="F21" s="2">
        <v>0</v>
      </c>
      <c r="G21" s="2">
        <v>5</v>
      </c>
      <c r="H21" s="2">
        <v>24</v>
      </c>
      <c r="I21" s="2">
        <v>84</v>
      </c>
      <c r="J21" s="2">
        <v>47</v>
      </c>
      <c r="K21" s="19">
        <f>I21-J21</f>
        <v>37</v>
      </c>
      <c r="L21" s="5">
        <f>H21/(D21*3)</f>
        <v>0.61538461538461542</v>
      </c>
      <c r="M21" s="20">
        <f>I21/D21</f>
        <v>6.4615384615384617</v>
      </c>
      <c r="N21" s="20">
        <f>J21/D21</f>
        <v>3.6153846153846154</v>
      </c>
    </row>
    <row r="22" spans="1:14" x14ac:dyDescent="0.25">
      <c r="A22" s="2">
        <v>20</v>
      </c>
      <c r="B22" s="2" t="s">
        <v>130</v>
      </c>
      <c r="C22" s="43" t="s">
        <v>113</v>
      </c>
      <c r="D22" s="2">
        <v>11</v>
      </c>
      <c r="E22" s="2">
        <v>6</v>
      </c>
      <c r="F22" s="2">
        <v>2</v>
      </c>
      <c r="G22" s="2">
        <v>3</v>
      </c>
      <c r="H22" s="2">
        <v>20</v>
      </c>
      <c r="I22" s="2">
        <v>36</v>
      </c>
      <c r="J22" s="2">
        <v>22</v>
      </c>
      <c r="K22" s="19">
        <f>I22-J22</f>
        <v>14</v>
      </c>
      <c r="L22" s="5">
        <f>H22/(D22*3)</f>
        <v>0.60606060606060608</v>
      </c>
      <c r="M22" s="20">
        <f>I22/D22</f>
        <v>3.2727272727272729</v>
      </c>
      <c r="N22" s="20">
        <f>J22/D22</f>
        <v>2</v>
      </c>
    </row>
    <row r="23" spans="1:14" x14ac:dyDescent="0.25">
      <c r="A23" s="2">
        <v>21</v>
      </c>
      <c r="B23" s="2" t="s">
        <v>82</v>
      </c>
      <c r="C23" s="43" t="s">
        <v>109</v>
      </c>
      <c r="D23" s="2">
        <v>10</v>
      </c>
      <c r="E23" s="2">
        <v>6</v>
      </c>
      <c r="F23" s="2">
        <v>0</v>
      </c>
      <c r="G23" s="2">
        <v>4</v>
      </c>
      <c r="H23" s="2">
        <v>18</v>
      </c>
      <c r="I23" s="2">
        <v>35</v>
      </c>
      <c r="J23" s="2">
        <v>20</v>
      </c>
      <c r="K23" s="19">
        <f>I23-J23</f>
        <v>15</v>
      </c>
      <c r="L23" s="5">
        <f>H23/(D23*3)</f>
        <v>0.6</v>
      </c>
      <c r="M23" s="20">
        <f>I23/D23</f>
        <v>3.5</v>
      </c>
      <c r="N23" s="20">
        <f>J23/D23</f>
        <v>2</v>
      </c>
    </row>
    <row r="24" spans="1:14" x14ac:dyDescent="0.25">
      <c r="A24" s="2">
        <v>22</v>
      </c>
      <c r="B24" s="2">
        <v>5</v>
      </c>
      <c r="C24" s="43" t="s">
        <v>3</v>
      </c>
      <c r="D24" s="2">
        <v>9</v>
      </c>
      <c r="E24" s="2">
        <v>5</v>
      </c>
      <c r="F24" s="2">
        <v>1</v>
      </c>
      <c r="G24" s="2">
        <v>3</v>
      </c>
      <c r="H24" s="2">
        <v>16</v>
      </c>
      <c r="I24" s="2">
        <v>42</v>
      </c>
      <c r="J24" s="2">
        <v>20</v>
      </c>
      <c r="K24" s="19">
        <f>I24-J24</f>
        <v>22</v>
      </c>
      <c r="L24" s="5">
        <f>H24/(D24*3)</f>
        <v>0.59259259259259256</v>
      </c>
      <c r="M24" s="20">
        <f>I24/D24</f>
        <v>4.666666666666667</v>
      </c>
      <c r="N24" s="20">
        <f>J24/D24</f>
        <v>2.2222222222222223</v>
      </c>
    </row>
    <row r="25" spans="1:14" x14ac:dyDescent="0.25">
      <c r="A25" s="2">
        <v>23</v>
      </c>
      <c r="B25" s="2">
        <v>4</v>
      </c>
      <c r="C25" s="43" t="s">
        <v>39</v>
      </c>
      <c r="D25" s="2">
        <v>11</v>
      </c>
      <c r="E25" s="2">
        <v>6</v>
      </c>
      <c r="F25" s="2">
        <v>1</v>
      </c>
      <c r="G25" s="2">
        <v>4</v>
      </c>
      <c r="H25" s="2">
        <v>19</v>
      </c>
      <c r="I25" s="2">
        <v>26</v>
      </c>
      <c r="J25" s="2">
        <v>18</v>
      </c>
      <c r="K25" s="19">
        <f>I25-J25</f>
        <v>8</v>
      </c>
      <c r="L25" s="5">
        <f>H25/(D25*3)</f>
        <v>0.5757575757575758</v>
      </c>
      <c r="M25" s="20">
        <f>I25/D25</f>
        <v>2.3636363636363638</v>
      </c>
      <c r="N25" s="20">
        <f>J25/D25</f>
        <v>1.6363636363636365</v>
      </c>
    </row>
    <row r="26" spans="1:14" x14ac:dyDescent="0.25">
      <c r="A26" s="2">
        <v>24</v>
      </c>
      <c r="B26" s="2">
        <v>5</v>
      </c>
      <c r="C26" s="43" t="s">
        <v>0</v>
      </c>
      <c r="D26" s="2">
        <v>11</v>
      </c>
      <c r="E26" s="2">
        <v>6</v>
      </c>
      <c r="F26" s="2">
        <v>1</v>
      </c>
      <c r="G26" s="2">
        <v>4</v>
      </c>
      <c r="H26" s="2">
        <v>19</v>
      </c>
      <c r="I26" s="2">
        <v>22</v>
      </c>
      <c r="J26" s="2">
        <v>15</v>
      </c>
      <c r="K26" s="19">
        <f>I26-J26</f>
        <v>7</v>
      </c>
      <c r="L26" s="5">
        <f>H26/(D26*3)</f>
        <v>0.5757575757575758</v>
      </c>
      <c r="M26" s="20">
        <f>I26/D26</f>
        <v>2</v>
      </c>
      <c r="N26" s="20">
        <f>J26/D26</f>
        <v>1.3636363636363635</v>
      </c>
    </row>
    <row r="27" spans="1:14" x14ac:dyDescent="0.25">
      <c r="A27" s="2">
        <v>25</v>
      </c>
      <c r="B27" s="2">
        <v>3</v>
      </c>
      <c r="C27" s="43" t="s">
        <v>102</v>
      </c>
      <c r="D27" s="2">
        <v>7</v>
      </c>
      <c r="E27" s="2">
        <v>4</v>
      </c>
      <c r="F27" s="2">
        <v>0</v>
      </c>
      <c r="G27" s="2">
        <v>3</v>
      </c>
      <c r="H27" s="2">
        <v>12</v>
      </c>
      <c r="I27" s="2">
        <v>26</v>
      </c>
      <c r="J27" s="2">
        <v>19</v>
      </c>
      <c r="K27" s="19">
        <f>I27-J27</f>
        <v>7</v>
      </c>
      <c r="L27" s="5">
        <f>H27/(D27*3)</f>
        <v>0.5714285714285714</v>
      </c>
      <c r="M27" s="20">
        <f>I27/D27</f>
        <v>3.7142857142857144</v>
      </c>
      <c r="N27" s="20">
        <f>J27/D27</f>
        <v>2.7142857142857144</v>
      </c>
    </row>
    <row r="28" spans="1:14" x14ac:dyDescent="0.25">
      <c r="A28" s="2">
        <v>26</v>
      </c>
      <c r="B28" s="2" t="s">
        <v>92</v>
      </c>
      <c r="C28" s="43" t="s">
        <v>59</v>
      </c>
      <c r="D28" s="2">
        <v>13</v>
      </c>
      <c r="E28" s="2">
        <v>7</v>
      </c>
      <c r="F28" s="2">
        <v>1</v>
      </c>
      <c r="G28" s="2">
        <v>5</v>
      </c>
      <c r="H28" s="2">
        <v>22</v>
      </c>
      <c r="I28" s="2">
        <v>77</v>
      </c>
      <c r="J28" s="2">
        <v>51</v>
      </c>
      <c r="K28" s="19">
        <f>I28-J28</f>
        <v>26</v>
      </c>
      <c r="L28" s="5">
        <f>H28/(D28*3)</f>
        <v>0.5641025641025641</v>
      </c>
      <c r="M28" s="20">
        <f>I28/D28</f>
        <v>5.9230769230769234</v>
      </c>
      <c r="N28" s="20">
        <f>J28/D28</f>
        <v>3.9230769230769229</v>
      </c>
    </row>
    <row r="29" spans="1:14" x14ac:dyDescent="0.25">
      <c r="A29" s="2">
        <v>27</v>
      </c>
      <c r="B29" s="2">
        <v>6</v>
      </c>
      <c r="C29" s="43" t="s">
        <v>70</v>
      </c>
      <c r="D29" s="2">
        <v>9</v>
      </c>
      <c r="E29" s="2">
        <v>5</v>
      </c>
      <c r="F29" s="2">
        <v>0</v>
      </c>
      <c r="G29" s="2">
        <v>4</v>
      </c>
      <c r="H29" s="2">
        <v>15</v>
      </c>
      <c r="I29" s="2">
        <v>25</v>
      </c>
      <c r="J29" s="2">
        <v>20</v>
      </c>
      <c r="K29" s="19">
        <f>I29-J29</f>
        <v>5</v>
      </c>
      <c r="L29" s="5">
        <f>H29/(D29*3)</f>
        <v>0.55555555555555558</v>
      </c>
      <c r="M29" s="20">
        <f>I29/D29</f>
        <v>2.7777777777777777</v>
      </c>
      <c r="N29" s="20">
        <f>J29/D29</f>
        <v>2.2222222222222223</v>
      </c>
    </row>
    <row r="30" spans="1:14" x14ac:dyDescent="0.25">
      <c r="A30" s="2">
        <v>28</v>
      </c>
      <c r="B30" s="2" t="s">
        <v>92</v>
      </c>
      <c r="C30" s="43" t="s">
        <v>72</v>
      </c>
      <c r="D30" s="2">
        <v>12</v>
      </c>
      <c r="E30" s="2">
        <v>6</v>
      </c>
      <c r="F30" s="2">
        <v>2</v>
      </c>
      <c r="G30" s="2">
        <v>4</v>
      </c>
      <c r="H30" s="2">
        <v>20</v>
      </c>
      <c r="I30" s="2">
        <v>33</v>
      </c>
      <c r="J30" s="2">
        <v>29</v>
      </c>
      <c r="K30" s="19">
        <f>I30-J30</f>
        <v>4</v>
      </c>
      <c r="L30" s="5">
        <f>H30/(D30*3)</f>
        <v>0.55555555555555558</v>
      </c>
      <c r="M30" s="20">
        <f>I30/D30</f>
        <v>2.75</v>
      </c>
      <c r="N30" s="20">
        <f>J30/D30</f>
        <v>2.4166666666666665</v>
      </c>
    </row>
    <row r="31" spans="1:14" x14ac:dyDescent="0.25">
      <c r="A31" s="2">
        <v>29</v>
      </c>
      <c r="B31" s="2">
        <v>2</v>
      </c>
      <c r="C31" s="43" t="s">
        <v>101</v>
      </c>
      <c r="D31" s="2">
        <v>15</v>
      </c>
      <c r="E31" s="2">
        <v>7</v>
      </c>
      <c r="F31" s="2">
        <v>4</v>
      </c>
      <c r="G31" s="2">
        <v>4</v>
      </c>
      <c r="H31" s="2">
        <v>25</v>
      </c>
      <c r="I31" s="2">
        <v>20</v>
      </c>
      <c r="J31" s="2">
        <v>16</v>
      </c>
      <c r="K31" s="19">
        <f>I31-J31</f>
        <v>4</v>
      </c>
      <c r="L31" s="5">
        <f>H31/(D31*3)</f>
        <v>0.55555555555555558</v>
      </c>
      <c r="M31" s="20">
        <f>I31/D31</f>
        <v>1.3333333333333333</v>
      </c>
      <c r="N31" s="20">
        <f>J31/D31</f>
        <v>1.0666666666666667</v>
      </c>
    </row>
    <row r="32" spans="1:14" x14ac:dyDescent="0.25">
      <c r="A32" s="2">
        <v>30</v>
      </c>
      <c r="B32" s="2" t="s">
        <v>85</v>
      </c>
      <c r="C32" s="43" t="s">
        <v>49</v>
      </c>
      <c r="D32" s="2">
        <v>12</v>
      </c>
      <c r="E32" s="2">
        <v>6</v>
      </c>
      <c r="F32" s="2">
        <v>2</v>
      </c>
      <c r="G32" s="2">
        <v>4</v>
      </c>
      <c r="H32" s="2">
        <v>20</v>
      </c>
      <c r="I32" s="2">
        <v>29</v>
      </c>
      <c r="J32" s="2">
        <v>27</v>
      </c>
      <c r="K32" s="19">
        <f>I32-J32</f>
        <v>2</v>
      </c>
      <c r="L32" s="5">
        <f>H32/(D32*3)</f>
        <v>0.55555555555555558</v>
      </c>
      <c r="M32" s="20">
        <f>I32/D32</f>
        <v>2.4166666666666665</v>
      </c>
      <c r="N32" s="20">
        <f>J32/D32</f>
        <v>2.25</v>
      </c>
    </row>
    <row r="33" spans="1:14" x14ac:dyDescent="0.25">
      <c r="A33" s="2">
        <v>31</v>
      </c>
      <c r="B33" s="2" t="s">
        <v>126</v>
      </c>
      <c r="C33" s="43" t="s">
        <v>105</v>
      </c>
      <c r="D33" s="2">
        <v>11</v>
      </c>
      <c r="E33" s="2">
        <v>6</v>
      </c>
      <c r="F33" s="2">
        <v>0</v>
      </c>
      <c r="G33" s="2">
        <v>5</v>
      </c>
      <c r="H33" s="2">
        <v>18</v>
      </c>
      <c r="I33" s="2">
        <v>35</v>
      </c>
      <c r="J33" s="2">
        <v>27</v>
      </c>
      <c r="K33" s="19">
        <f>I33-J33</f>
        <v>8</v>
      </c>
      <c r="L33" s="5">
        <f>H33/(D33*3)</f>
        <v>0.54545454545454541</v>
      </c>
      <c r="M33" s="20">
        <f>I33/D33</f>
        <v>3.1818181818181817</v>
      </c>
      <c r="N33" s="20">
        <f>J33/D33</f>
        <v>2.4545454545454546</v>
      </c>
    </row>
    <row r="34" spans="1:14" x14ac:dyDescent="0.25">
      <c r="A34" s="2">
        <v>32</v>
      </c>
      <c r="B34" s="2" t="s">
        <v>87</v>
      </c>
      <c r="C34" s="43" t="s">
        <v>50</v>
      </c>
      <c r="D34" s="2">
        <v>11</v>
      </c>
      <c r="E34" s="2">
        <v>4</v>
      </c>
      <c r="F34" s="2">
        <v>6</v>
      </c>
      <c r="G34" s="2">
        <v>1</v>
      </c>
      <c r="H34" s="2">
        <v>18</v>
      </c>
      <c r="I34" s="2">
        <v>24</v>
      </c>
      <c r="J34" s="2">
        <v>18</v>
      </c>
      <c r="K34" s="19">
        <f>I34-J34</f>
        <v>6</v>
      </c>
      <c r="L34" s="5">
        <f>H34/(D34*3)</f>
        <v>0.54545454545454541</v>
      </c>
      <c r="M34" s="20">
        <f>I34/D34</f>
        <v>2.1818181818181817</v>
      </c>
      <c r="N34" s="20">
        <f>J34/D34</f>
        <v>1.6363636363636365</v>
      </c>
    </row>
    <row r="35" spans="1:14" x14ac:dyDescent="0.25">
      <c r="A35" s="2">
        <v>33</v>
      </c>
      <c r="B35" s="2" t="s">
        <v>136</v>
      </c>
      <c r="C35" s="43" t="s">
        <v>55</v>
      </c>
      <c r="D35" s="2">
        <v>13</v>
      </c>
      <c r="E35" s="2">
        <v>7</v>
      </c>
      <c r="F35" s="2">
        <v>0</v>
      </c>
      <c r="G35" s="2">
        <v>6</v>
      </c>
      <c r="H35" s="2">
        <v>21</v>
      </c>
      <c r="I35" s="2">
        <v>27</v>
      </c>
      <c r="J35" s="2">
        <v>13</v>
      </c>
      <c r="K35" s="19">
        <f>I35-J35</f>
        <v>14</v>
      </c>
      <c r="L35" s="5">
        <f>H35/(D35*3)</f>
        <v>0.53846153846153844</v>
      </c>
      <c r="M35" s="20">
        <f>I35/D35</f>
        <v>2.0769230769230771</v>
      </c>
      <c r="N35" s="20">
        <f>J35/D35</f>
        <v>1</v>
      </c>
    </row>
    <row r="36" spans="1:14" x14ac:dyDescent="0.25">
      <c r="A36" s="2">
        <v>34</v>
      </c>
      <c r="B36" s="2" t="s">
        <v>87</v>
      </c>
      <c r="C36" s="43" t="s">
        <v>108</v>
      </c>
      <c r="D36" s="2">
        <v>12</v>
      </c>
      <c r="E36" s="2">
        <v>6</v>
      </c>
      <c r="F36" s="2">
        <v>1</v>
      </c>
      <c r="G36" s="2">
        <v>5</v>
      </c>
      <c r="H36" s="2">
        <v>19</v>
      </c>
      <c r="I36" s="2">
        <v>33</v>
      </c>
      <c r="J36" s="2">
        <v>27</v>
      </c>
      <c r="K36" s="19">
        <f>I36-J36</f>
        <v>6</v>
      </c>
      <c r="L36" s="5">
        <f>H36/(D36*3)</f>
        <v>0.52777777777777779</v>
      </c>
      <c r="M36" s="20">
        <f>I36/D36</f>
        <v>2.75</v>
      </c>
      <c r="N36" s="20">
        <f>J36/D36</f>
        <v>2.25</v>
      </c>
    </row>
    <row r="37" spans="1:14" x14ac:dyDescent="0.25">
      <c r="A37" s="2">
        <v>35</v>
      </c>
      <c r="B37" s="2" t="s">
        <v>94</v>
      </c>
      <c r="C37" s="43" t="s">
        <v>115</v>
      </c>
      <c r="D37" s="2">
        <v>13</v>
      </c>
      <c r="E37" s="2">
        <v>6</v>
      </c>
      <c r="F37" s="2">
        <v>2</v>
      </c>
      <c r="G37" s="2">
        <v>5</v>
      </c>
      <c r="H37" s="2">
        <v>20</v>
      </c>
      <c r="I37" s="2">
        <v>53</v>
      </c>
      <c r="J37" s="2">
        <v>50</v>
      </c>
      <c r="K37" s="19">
        <f>I37-J37</f>
        <v>3</v>
      </c>
      <c r="L37" s="5">
        <f>H37/(D37*3)</f>
        <v>0.51282051282051277</v>
      </c>
      <c r="M37" s="20">
        <f>I37/D37</f>
        <v>4.0769230769230766</v>
      </c>
      <c r="N37" s="20">
        <f>J37/D37</f>
        <v>3.8461538461538463</v>
      </c>
    </row>
    <row r="38" spans="1:14" x14ac:dyDescent="0.25">
      <c r="A38" s="2">
        <v>36</v>
      </c>
      <c r="B38" s="2" t="s">
        <v>132</v>
      </c>
      <c r="C38" s="43" t="s">
        <v>77</v>
      </c>
      <c r="D38" s="2">
        <v>12</v>
      </c>
      <c r="E38" s="2">
        <v>6</v>
      </c>
      <c r="F38" s="2">
        <v>0</v>
      </c>
      <c r="G38" s="2">
        <v>6</v>
      </c>
      <c r="H38" s="2">
        <v>18</v>
      </c>
      <c r="I38" s="2">
        <v>50</v>
      </c>
      <c r="J38" s="2">
        <v>49</v>
      </c>
      <c r="K38" s="19">
        <f>I38-J38</f>
        <v>1</v>
      </c>
      <c r="L38" s="5">
        <f>H38/(D38*3)</f>
        <v>0.5</v>
      </c>
      <c r="M38" s="20">
        <f>I38/D38</f>
        <v>4.166666666666667</v>
      </c>
      <c r="N38" s="20">
        <f>J38/D38</f>
        <v>4.083333333333333</v>
      </c>
    </row>
    <row r="39" spans="1:14" x14ac:dyDescent="0.25">
      <c r="A39" s="2">
        <v>37</v>
      </c>
      <c r="B39" s="2" t="s">
        <v>124</v>
      </c>
      <c r="C39" s="43" t="s">
        <v>46</v>
      </c>
      <c r="D39" s="2">
        <v>12</v>
      </c>
      <c r="E39" s="2">
        <v>5</v>
      </c>
      <c r="F39" s="2">
        <v>3</v>
      </c>
      <c r="G39" s="2">
        <v>4</v>
      </c>
      <c r="H39" s="2">
        <v>18</v>
      </c>
      <c r="I39" s="2">
        <v>30</v>
      </c>
      <c r="J39" s="2">
        <v>30</v>
      </c>
      <c r="K39" s="19">
        <f>I39-J39</f>
        <v>0</v>
      </c>
      <c r="L39" s="5">
        <f>H39/(D39*3)</f>
        <v>0.5</v>
      </c>
      <c r="M39" s="20">
        <f>I39/D39</f>
        <v>2.5</v>
      </c>
      <c r="N39" s="20">
        <f>J39/D39</f>
        <v>2.5</v>
      </c>
    </row>
    <row r="40" spans="1:14" x14ac:dyDescent="0.25">
      <c r="A40" s="2">
        <v>38</v>
      </c>
      <c r="B40" s="2" t="s">
        <v>89</v>
      </c>
      <c r="C40" s="43" t="s">
        <v>110</v>
      </c>
      <c r="D40" s="2">
        <v>12</v>
      </c>
      <c r="E40" s="2">
        <v>4</v>
      </c>
      <c r="F40" s="2">
        <v>5</v>
      </c>
      <c r="G40" s="2">
        <v>3</v>
      </c>
      <c r="H40" s="2">
        <v>17</v>
      </c>
      <c r="I40" s="2">
        <v>23</v>
      </c>
      <c r="J40" s="2">
        <v>25</v>
      </c>
      <c r="K40" s="19">
        <f>I40-J40</f>
        <v>-2</v>
      </c>
      <c r="L40" s="5">
        <f>H40/(D40*3)</f>
        <v>0.47222222222222221</v>
      </c>
      <c r="M40" s="20">
        <f>I40/D40</f>
        <v>1.9166666666666667</v>
      </c>
      <c r="N40" s="20">
        <f>J40/D40</f>
        <v>2.0833333333333335</v>
      </c>
    </row>
    <row r="41" spans="1:14" x14ac:dyDescent="0.25">
      <c r="A41" s="2">
        <v>39</v>
      </c>
      <c r="B41" s="2" t="s">
        <v>84</v>
      </c>
      <c r="C41" s="43" t="s">
        <v>107</v>
      </c>
      <c r="D41" s="2">
        <v>11</v>
      </c>
      <c r="E41" s="2">
        <v>4</v>
      </c>
      <c r="F41" s="2">
        <v>3</v>
      </c>
      <c r="G41" s="2">
        <v>4</v>
      </c>
      <c r="H41" s="2">
        <v>15</v>
      </c>
      <c r="I41" s="2">
        <v>24</v>
      </c>
      <c r="J41" s="2">
        <v>21</v>
      </c>
      <c r="K41" s="19">
        <f>I41-J41</f>
        <v>3</v>
      </c>
      <c r="L41" s="5">
        <f>H41/(D41*3)</f>
        <v>0.45454545454545453</v>
      </c>
      <c r="M41" s="20">
        <f>I41/D41</f>
        <v>2.1818181818181817</v>
      </c>
      <c r="N41" s="20">
        <f>J41/D41</f>
        <v>1.9090909090909092</v>
      </c>
    </row>
    <row r="42" spans="1:14" x14ac:dyDescent="0.25">
      <c r="A42" s="2">
        <v>40</v>
      </c>
      <c r="B42" s="2" t="s">
        <v>86</v>
      </c>
      <c r="C42" s="43" t="s">
        <v>63</v>
      </c>
      <c r="D42" s="2">
        <v>13</v>
      </c>
      <c r="E42" s="2">
        <v>5</v>
      </c>
      <c r="F42" s="2">
        <v>2</v>
      </c>
      <c r="G42" s="2">
        <v>6</v>
      </c>
      <c r="H42" s="2">
        <v>17</v>
      </c>
      <c r="I42" s="2">
        <v>48</v>
      </c>
      <c r="J42" s="2">
        <v>49</v>
      </c>
      <c r="K42" s="19">
        <f>I42-J42</f>
        <v>-1</v>
      </c>
      <c r="L42" s="5">
        <f>H42/(D42*3)</f>
        <v>0.4358974358974359</v>
      </c>
      <c r="M42" s="20">
        <f>I42/D42</f>
        <v>3.6923076923076925</v>
      </c>
      <c r="N42" s="20">
        <f>J42/D42</f>
        <v>3.7692307692307692</v>
      </c>
    </row>
    <row r="43" spans="1:14" x14ac:dyDescent="0.25">
      <c r="A43" s="2">
        <v>41</v>
      </c>
      <c r="B43" s="2">
        <v>6</v>
      </c>
      <c r="C43" s="43" t="s">
        <v>96</v>
      </c>
      <c r="D43" s="2">
        <v>8</v>
      </c>
      <c r="E43" s="2">
        <v>3</v>
      </c>
      <c r="F43" s="2">
        <v>1</v>
      </c>
      <c r="G43" s="2">
        <v>4</v>
      </c>
      <c r="H43" s="2">
        <v>10</v>
      </c>
      <c r="I43" s="2">
        <v>13</v>
      </c>
      <c r="J43" s="2">
        <v>15</v>
      </c>
      <c r="K43" s="19">
        <f>I43-J43</f>
        <v>-2</v>
      </c>
      <c r="L43" s="5">
        <f>H43/(D43*3)</f>
        <v>0.41666666666666669</v>
      </c>
      <c r="M43" s="20">
        <f>I43/D43</f>
        <v>1.625</v>
      </c>
      <c r="N43" s="20">
        <f>J43/D43</f>
        <v>1.875</v>
      </c>
    </row>
    <row r="44" spans="1:14" x14ac:dyDescent="0.25">
      <c r="A44" s="2">
        <v>42</v>
      </c>
      <c r="B44" s="2" t="s">
        <v>123</v>
      </c>
      <c r="C44" s="43" t="s">
        <v>45</v>
      </c>
      <c r="D44" s="2">
        <v>11</v>
      </c>
      <c r="E44" s="2">
        <v>3</v>
      </c>
      <c r="F44" s="2">
        <v>4</v>
      </c>
      <c r="G44" s="2">
        <v>4</v>
      </c>
      <c r="H44" s="2">
        <v>13</v>
      </c>
      <c r="I44" s="2">
        <v>16</v>
      </c>
      <c r="J44" s="2">
        <v>28</v>
      </c>
      <c r="K44" s="19">
        <f>I44-J44</f>
        <v>-12</v>
      </c>
      <c r="L44" s="5">
        <f>H44/(D44*3)</f>
        <v>0.39393939393939392</v>
      </c>
      <c r="M44" s="20">
        <f>I44/D44</f>
        <v>1.4545454545454546</v>
      </c>
      <c r="N44" s="20">
        <f>J44/D44</f>
        <v>2.5454545454545454</v>
      </c>
    </row>
    <row r="45" spans="1:14" x14ac:dyDescent="0.25">
      <c r="A45" s="2">
        <v>43</v>
      </c>
      <c r="B45" s="2" t="s">
        <v>86</v>
      </c>
      <c r="C45" s="43" t="s">
        <v>47</v>
      </c>
      <c r="D45" s="2">
        <v>12</v>
      </c>
      <c r="E45" s="2">
        <v>3</v>
      </c>
      <c r="F45" s="2">
        <v>5</v>
      </c>
      <c r="G45" s="2">
        <v>4</v>
      </c>
      <c r="H45" s="2">
        <v>14</v>
      </c>
      <c r="I45" s="2">
        <v>16</v>
      </c>
      <c r="J45" s="2">
        <v>22</v>
      </c>
      <c r="K45" s="19">
        <f>I45-J45</f>
        <v>-6</v>
      </c>
      <c r="L45" s="5">
        <f>H45/(D45*3)</f>
        <v>0.3888888888888889</v>
      </c>
      <c r="M45" s="20">
        <f>I45/D45</f>
        <v>1.3333333333333333</v>
      </c>
      <c r="N45" s="20">
        <f>J45/D45</f>
        <v>1.8333333333333333</v>
      </c>
    </row>
    <row r="46" spans="1:14" x14ac:dyDescent="0.25">
      <c r="A46" s="2">
        <v>44</v>
      </c>
      <c r="B46" s="2">
        <v>9</v>
      </c>
      <c r="C46" s="43" t="s">
        <v>2</v>
      </c>
      <c r="D46" s="2">
        <v>9</v>
      </c>
      <c r="E46" s="2">
        <v>3</v>
      </c>
      <c r="F46" s="2">
        <v>1</v>
      </c>
      <c r="G46" s="2">
        <v>5</v>
      </c>
      <c r="H46" s="2">
        <v>10</v>
      </c>
      <c r="I46" s="2">
        <v>17</v>
      </c>
      <c r="J46" s="2">
        <v>34</v>
      </c>
      <c r="K46" s="19">
        <f>I46-J46</f>
        <v>-17</v>
      </c>
      <c r="L46" s="5">
        <f>H46/(D46*3)</f>
        <v>0.37037037037037035</v>
      </c>
      <c r="M46" s="20">
        <f>I46/D46</f>
        <v>1.8888888888888888</v>
      </c>
      <c r="N46" s="20">
        <f>J46/D46</f>
        <v>3.7777777777777777</v>
      </c>
    </row>
    <row r="47" spans="1:14" x14ac:dyDescent="0.25">
      <c r="A47" s="2">
        <v>45</v>
      </c>
      <c r="B47" s="2">
        <v>7</v>
      </c>
      <c r="C47" s="43" t="s">
        <v>97</v>
      </c>
      <c r="D47" s="2">
        <v>7</v>
      </c>
      <c r="E47" s="2">
        <v>1</v>
      </c>
      <c r="F47" s="2">
        <v>4</v>
      </c>
      <c r="G47" s="2">
        <v>2</v>
      </c>
      <c r="H47" s="2">
        <v>7</v>
      </c>
      <c r="I47" s="2">
        <v>14</v>
      </c>
      <c r="J47" s="2">
        <v>19</v>
      </c>
      <c r="K47" s="19">
        <f>I47-J47</f>
        <v>-5</v>
      </c>
      <c r="L47" s="5">
        <f>H47/(D47*3)</f>
        <v>0.33333333333333331</v>
      </c>
      <c r="M47" s="20">
        <f>I47/D47</f>
        <v>2</v>
      </c>
      <c r="N47" s="20">
        <f>J47/D47</f>
        <v>2.7142857142857144</v>
      </c>
    </row>
    <row r="48" spans="1:14" x14ac:dyDescent="0.25">
      <c r="A48" s="2">
        <v>46</v>
      </c>
      <c r="B48" s="2" t="s">
        <v>135</v>
      </c>
      <c r="C48" s="43" t="s">
        <v>54</v>
      </c>
      <c r="D48" s="2">
        <v>11</v>
      </c>
      <c r="E48" s="2">
        <v>3</v>
      </c>
      <c r="F48" s="2">
        <v>1</v>
      </c>
      <c r="G48" s="2">
        <v>7</v>
      </c>
      <c r="H48" s="2">
        <v>10</v>
      </c>
      <c r="I48" s="2">
        <v>27</v>
      </c>
      <c r="J48" s="2">
        <v>41</v>
      </c>
      <c r="K48" s="19">
        <f>I48-J48</f>
        <v>-14</v>
      </c>
      <c r="L48" s="5">
        <f>H48/(D48*3)</f>
        <v>0.30303030303030304</v>
      </c>
      <c r="M48" s="20">
        <f>I48/D48</f>
        <v>2.4545454545454546</v>
      </c>
      <c r="N48" s="20">
        <f>J48/D48</f>
        <v>3.7272727272727271</v>
      </c>
    </row>
    <row r="49" spans="1:14" x14ac:dyDescent="0.25">
      <c r="A49" s="2">
        <v>47</v>
      </c>
      <c r="B49" s="2" t="s">
        <v>125</v>
      </c>
      <c r="C49" s="43" t="s">
        <v>58</v>
      </c>
      <c r="D49" s="2">
        <v>12</v>
      </c>
      <c r="E49" s="2">
        <v>2</v>
      </c>
      <c r="F49" s="2">
        <v>4</v>
      </c>
      <c r="G49" s="2">
        <v>6</v>
      </c>
      <c r="H49" s="2">
        <v>10</v>
      </c>
      <c r="I49" s="2">
        <v>22</v>
      </c>
      <c r="J49" s="2">
        <v>29</v>
      </c>
      <c r="K49" s="19">
        <f>I49-J49</f>
        <v>-7</v>
      </c>
      <c r="L49" s="5">
        <f>H49/(D49*3)</f>
        <v>0.27777777777777779</v>
      </c>
      <c r="M49" s="20">
        <f>I49/D49</f>
        <v>1.8333333333333333</v>
      </c>
      <c r="N49" s="20">
        <f>J49/D49</f>
        <v>2.4166666666666665</v>
      </c>
    </row>
    <row r="50" spans="1:14" x14ac:dyDescent="0.25">
      <c r="A50" s="2">
        <v>48</v>
      </c>
      <c r="B50" s="2" t="s">
        <v>128</v>
      </c>
      <c r="C50" s="43" t="s">
        <v>112</v>
      </c>
      <c r="D50" s="2">
        <v>12</v>
      </c>
      <c r="E50" s="2">
        <v>2</v>
      </c>
      <c r="F50" s="2">
        <v>4</v>
      </c>
      <c r="G50" s="2">
        <v>6</v>
      </c>
      <c r="H50" s="2">
        <v>10</v>
      </c>
      <c r="I50" s="2">
        <v>19</v>
      </c>
      <c r="J50" s="2">
        <v>33</v>
      </c>
      <c r="K50" s="19">
        <f>I50-J50</f>
        <v>-14</v>
      </c>
      <c r="L50" s="5">
        <f>H50/(D50*3)</f>
        <v>0.27777777777777779</v>
      </c>
      <c r="M50" s="20">
        <f>I50/D50</f>
        <v>1.5833333333333333</v>
      </c>
      <c r="N50" s="20">
        <f>J50/D50</f>
        <v>2.75</v>
      </c>
    </row>
    <row r="51" spans="1:14" x14ac:dyDescent="0.25">
      <c r="A51" s="2">
        <v>49</v>
      </c>
      <c r="B51" s="2">
        <v>4</v>
      </c>
      <c r="C51" s="43" t="s">
        <v>104</v>
      </c>
      <c r="D51" s="2">
        <v>10</v>
      </c>
      <c r="E51" s="2">
        <v>3</v>
      </c>
      <c r="F51" s="2">
        <v>2</v>
      </c>
      <c r="G51" s="2">
        <v>5</v>
      </c>
      <c r="H51" s="2">
        <v>8</v>
      </c>
      <c r="I51" s="2">
        <v>20</v>
      </c>
      <c r="J51" s="2">
        <v>25</v>
      </c>
      <c r="K51" s="19">
        <f>I51-J51</f>
        <v>-5</v>
      </c>
      <c r="L51" s="5">
        <f>H51/(D51*3)</f>
        <v>0.26666666666666666</v>
      </c>
      <c r="M51" s="20">
        <f>I51/D51</f>
        <v>2</v>
      </c>
      <c r="N51" s="20">
        <f>J51/D51</f>
        <v>2.5</v>
      </c>
    </row>
    <row r="52" spans="1:14" x14ac:dyDescent="0.25">
      <c r="A52" s="2">
        <v>50</v>
      </c>
      <c r="B52" s="2" t="s">
        <v>128</v>
      </c>
      <c r="C52" s="43" t="s">
        <v>76</v>
      </c>
      <c r="D52" s="2">
        <v>13</v>
      </c>
      <c r="E52" s="2">
        <v>3</v>
      </c>
      <c r="F52" s="2">
        <v>1</v>
      </c>
      <c r="G52" s="2">
        <v>9</v>
      </c>
      <c r="H52" s="2">
        <v>10</v>
      </c>
      <c r="I52" s="2">
        <v>56</v>
      </c>
      <c r="J52" s="2">
        <v>74</v>
      </c>
      <c r="K52" s="19">
        <f>I52-J52</f>
        <v>-18</v>
      </c>
      <c r="L52" s="5">
        <f>H52/(D52*3)</f>
        <v>0.25641025641025639</v>
      </c>
      <c r="M52" s="20">
        <f>I52/D52</f>
        <v>4.3076923076923075</v>
      </c>
      <c r="N52" s="20">
        <f>J52/D52</f>
        <v>5.6923076923076925</v>
      </c>
    </row>
    <row r="53" spans="1:14" x14ac:dyDescent="0.25">
      <c r="A53" s="2">
        <v>51</v>
      </c>
      <c r="B53" s="2" t="s">
        <v>83</v>
      </c>
      <c r="C53" s="43" t="s">
        <v>116</v>
      </c>
      <c r="D53" s="2">
        <v>12</v>
      </c>
      <c r="E53" s="2">
        <v>3</v>
      </c>
      <c r="F53" s="2">
        <v>0</v>
      </c>
      <c r="G53" s="2">
        <v>9</v>
      </c>
      <c r="H53" s="2">
        <v>9</v>
      </c>
      <c r="I53" s="2">
        <v>34</v>
      </c>
      <c r="J53" s="2">
        <v>103</v>
      </c>
      <c r="K53" s="19">
        <f>I53-J53</f>
        <v>-69</v>
      </c>
      <c r="L53" s="5">
        <f>H53/(D53*3)</f>
        <v>0.25</v>
      </c>
      <c r="M53" s="20">
        <f>I53/D53</f>
        <v>2.8333333333333335</v>
      </c>
      <c r="N53" s="20">
        <f>J53/D53</f>
        <v>8.5833333333333339</v>
      </c>
    </row>
    <row r="54" spans="1:14" x14ac:dyDescent="0.25">
      <c r="A54" s="2">
        <v>52</v>
      </c>
      <c r="B54" s="2" t="s">
        <v>129</v>
      </c>
      <c r="C54" s="43" t="s">
        <v>73</v>
      </c>
      <c r="D54" s="2">
        <v>12</v>
      </c>
      <c r="E54" s="2">
        <v>2</v>
      </c>
      <c r="F54" s="2">
        <v>2</v>
      </c>
      <c r="G54" s="2">
        <v>8</v>
      </c>
      <c r="H54" s="2">
        <v>8</v>
      </c>
      <c r="I54" s="2">
        <v>21</v>
      </c>
      <c r="J54" s="2">
        <v>42</v>
      </c>
      <c r="K54" s="19">
        <f>I54-J54</f>
        <v>-21</v>
      </c>
      <c r="L54" s="5">
        <f>H54/(D54*3)</f>
        <v>0.22222222222222221</v>
      </c>
      <c r="M54" s="20">
        <f>I54/D54</f>
        <v>1.75</v>
      </c>
      <c r="N54" s="20">
        <f>J54/D54</f>
        <v>3.5</v>
      </c>
    </row>
    <row r="55" spans="1:14" x14ac:dyDescent="0.25">
      <c r="A55" s="2">
        <v>53</v>
      </c>
      <c r="B55" s="2" t="s">
        <v>93</v>
      </c>
      <c r="C55" s="43" t="s">
        <v>52</v>
      </c>
      <c r="D55" s="2">
        <v>12</v>
      </c>
      <c r="E55" s="2">
        <v>2</v>
      </c>
      <c r="F55" s="2">
        <v>2</v>
      </c>
      <c r="G55" s="2">
        <v>8</v>
      </c>
      <c r="H55" s="2">
        <v>8</v>
      </c>
      <c r="I55" s="2">
        <v>13</v>
      </c>
      <c r="J55" s="2">
        <v>41</v>
      </c>
      <c r="K55" s="19">
        <f>I55-J55</f>
        <v>-28</v>
      </c>
      <c r="L55" s="5">
        <f>H55/(D55*3)</f>
        <v>0.22222222222222221</v>
      </c>
      <c r="M55" s="20">
        <f>I55/D55</f>
        <v>1.0833333333333333</v>
      </c>
      <c r="N55" s="20">
        <f>J55/D55</f>
        <v>3.4166666666666665</v>
      </c>
    </row>
    <row r="56" spans="1:14" x14ac:dyDescent="0.25">
      <c r="A56" s="2">
        <v>54</v>
      </c>
      <c r="B56" s="2" t="s">
        <v>91</v>
      </c>
      <c r="C56" s="43" t="s">
        <v>67</v>
      </c>
      <c r="D56" s="2">
        <v>11</v>
      </c>
      <c r="E56" s="2">
        <v>2</v>
      </c>
      <c r="F56" s="2">
        <v>1</v>
      </c>
      <c r="G56" s="2">
        <v>8</v>
      </c>
      <c r="H56" s="2">
        <v>7</v>
      </c>
      <c r="I56" s="2">
        <v>21</v>
      </c>
      <c r="J56" s="2">
        <v>51</v>
      </c>
      <c r="K56" s="19">
        <f>I56-J56</f>
        <v>-30</v>
      </c>
      <c r="L56" s="5">
        <f>H56/(D56*3)</f>
        <v>0.21212121212121213</v>
      </c>
      <c r="M56" s="20">
        <f>I56/D56</f>
        <v>1.9090909090909092</v>
      </c>
      <c r="N56" s="20">
        <f>J56/D56</f>
        <v>4.6363636363636367</v>
      </c>
    </row>
    <row r="57" spans="1:14" x14ac:dyDescent="0.25">
      <c r="A57" s="2">
        <v>55</v>
      </c>
      <c r="B57" s="2">
        <v>10</v>
      </c>
      <c r="C57" s="43" t="s">
        <v>1</v>
      </c>
      <c r="D57" s="2">
        <v>8</v>
      </c>
      <c r="E57" s="2">
        <v>1</v>
      </c>
      <c r="F57" s="2">
        <v>1</v>
      </c>
      <c r="G57" s="2">
        <v>6</v>
      </c>
      <c r="H57" s="2">
        <v>4</v>
      </c>
      <c r="I57" s="2">
        <v>5</v>
      </c>
      <c r="J57" s="2">
        <v>30</v>
      </c>
      <c r="K57" s="19">
        <f>I57-J57</f>
        <v>-25</v>
      </c>
      <c r="L57" s="5">
        <f>H57/(D57*3)</f>
        <v>0.16666666666666666</v>
      </c>
      <c r="M57" s="20">
        <f>I57/D57</f>
        <v>0.625</v>
      </c>
      <c r="N57" s="20">
        <f>J57/D57</f>
        <v>3.75</v>
      </c>
    </row>
    <row r="58" spans="1:14" x14ac:dyDescent="0.25">
      <c r="A58" s="2">
        <v>56</v>
      </c>
      <c r="B58" s="2" t="s">
        <v>134</v>
      </c>
      <c r="C58" s="43" t="s">
        <v>53</v>
      </c>
      <c r="D58" s="2">
        <v>12</v>
      </c>
      <c r="E58" s="2">
        <v>2</v>
      </c>
      <c r="F58" s="2">
        <v>0</v>
      </c>
      <c r="G58" s="2">
        <v>10</v>
      </c>
      <c r="H58" s="2">
        <v>6</v>
      </c>
      <c r="I58" s="2">
        <v>16</v>
      </c>
      <c r="J58" s="2">
        <v>45</v>
      </c>
      <c r="K58" s="19">
        <f>I58-J58</f>
        <v>-29</v>
      </c>
      <c r="L58" s="5">
        <f>H58/(D58*3)</f>
        <v>0.16666666666666666</v>
      </c>
      <c r="M58" s="20">
        <f>I58/D58</f>
        <v>1.3333333333333333</v>
      </c>
      <c r="N58" s="20">
        <f>J58/D58</f>
        <v>3.75</v>
      </c>
    </row>
    <row r="59" spans="1:14" x14ac:dyDescent="0.25">
      <c r="A59" s="2">
        <v>57</v>
      </c>
      <c r="B59" s="2" t="s">
        <v>129</v>
      </c>
      <c r="C59" s="43" t="s">
        <v>56</v>
      </c>
      <c r="D59" s="2">
        <v>12</v>
      </c>
      <c r="E59" s="2">
        <v>2</v>
      </c>
      <c r="F59" s="2">
        <v>0</v>
      </c>
      <c r="G59" s="2">
        <v>10</v>
      </c>
      <c r="H59" s="2">
        <v>6</v>
      </c>
      <c r="I59" s="2">
        <v>9</v>
      </c>
      <c r="J59" s="2">
        <v>75</v>
      </c>
      <c r="K59" s="19">
        <f>I59-J59</f>
        <v>-66</v>
      </c>
      <c r="L59" s="5">
        <f>H59/(D59*3)</f>
        <v>0.16666666666666666</v>
      </c>
      <c r="M59" s="20">
        <f>I59/D59</f>
        <v>0.75</v>
      </c>
      <c r="N59" s="20">
        <f>J59/D59</f>
        <v>6.25</v>
      </c>
    </row>
    <row r="60" spans="1:14" x14ac:dyDescent="0.25">
      <c r="A60" s="2">
        <v>58</v>
      </c>
      <c r="B60" s="2" t="s">
        <v>137</v>
      </c>
      <c r="C60" s="43" t="s">
        <v>122</v>
      </c>
      <c r="D60" s="2">
        <v>12</v>
      </c>
      <c r="E60" s="2">
        <v>1</v>
      </c>
      <c r="F60" s="2">
        <v>1</v>
      </c>
      <c r="G60" s="2">
        <v>10</v>
      </c>
      <c r="H60" s="2">
        <v>4</v>
      </c>
      <c r="I60" s="2">
        <v>19</v>
      </c>
      <c r="J60" s="2">
        <v>66</v>
      </c>
      <c r="K60" s="19">
        <f>I60-J60</f>
        <v>-47</v>
      </c>
      <c r="L60" s="5">
        <f>H60/(D60*3)</f>
        <v>0.1111111111111111</v>
      </c>
      <c r="M60" s="20">
        <f>I60/D60</f>
        <v>1.5833333333333333</v>
      </c>
      <c r="N60" s="20">
        <f>J60/D60</f>
        <v>5.5</v>
      </c>
    </row>
    <row r="61" spans="1:14" x14ac:dyDescent="0.25">
      <c r="A61" s="2">
        <v>59</v>
      </c>
      <c r="B61" s="2" t="s">
        <v>91</v>
      </c>
      <c r="C61" s="43" t="s">
        <v>74</v>
      </c>
      <c r="D61" s="2">
        <v>12</v>
      </c>
      <c r="E61" s="2">
        <v>1</v>
      </c>
      <c r="F61" s="2">
        <v>0</v>
      </c>
      <c r="G61" s="2">
        <v>11</v>
      </c>
      <c r="H61" s="2">
        <v>3</v>
      </c>
      <c r="I61" s="2">
        <v>22</v>
      </c>
      <c r="J61" s="2">
        <v>82</v>
      </c>
      <c r="K61" s="19">
        <f>I61-J61</f>
        <v>-60</v>
      </c>
      <c r="L61" s="5">
        <f>H61/(D61*3)</f>
        <v>8.3333333333333329E-2</v>
      </c>
      <c r="M61" s="20">
        <f>I61/D61</f>
        <v>1.8333333333333333</v>
      </c>
      <c r="N61" s="20">
        <f>J61/D61</f>
        <v>6.833333333333333</v>
      </c>
    </row>
    <row r="62" spans="1:14" x14ac:dyDescent="0.25">
      <c r="A62" s="2">
        <v>60</v>
      </c>
      <c r="B62" s="2">
        <v>12</v>
      </c>
      <c r="C62" s="43" t="s">
        <v>99</v>
      </c>
      <c r="D62" s="2">
        <v>10</v>
      </c>
      <c r="E62" s="2">
        <v>0</v>
      </c>
      <c r="F62" s="2">
        <v>1</v>
      </c>
      <c r="G62" s="2">
        <v>9</v>
      </c>
      <c r="H62" s="2">
        <v>1</v>
      </c>
      <c r="I62" s="2">
        <v>12</v>
      </c>
      <c r="J62" s="2">
        <v>40</v>
      </c>
      <c r="K62" s="19">
        <f>I62-J62</f>
        <v>-28</v>
      </c>
      <c r="L62" s="5">
        <f>H62/(D62*3)</f>
        <v>3.3333333333333333E-2</v>
      </c>
      <c r="M62" s="20">
        <f>I62/D62</f>
        <v>1.2</v>
      </c>
      <c r="N62" s="20">
        <f>J62/D62</f>
        <v>4</v>
      </c>
    </row>
    <row r="63" spans="1:14" x14ac:dyDescent="0.25">
      <c r="A63" s="2">
        <v>61</v>
      </c>
      <c r="B63" s="2" t="s">
        <v>133</v>
      </c>
      <c r="C63" s="43" t="s">
        <v>64</v>
      </c>
      <c r="D63" s="2">
        <v>11</v>
      </c>
      <c r="E63" s="2">
        <v>0</v>
      </c>
      <c r="F63" s="2">
        <v>1</v>
      </c>
      <c r="G63" s="2">
        <v>10</v>
      </c>
      <c r="H63" s="2">
        <v>1</v>
      </c>
      <c r="I63" s="2">
        <v>6</v>
      </c>
      <c r="J63" s="2">
        <v>82</v>
      </c>
      <c r="K63" s="19">
        <f>I63-J63</f>
        <v>-76</v>
      </c>
      <c r="L63" s="5">
        <f>H63/(D63*3)</f>
        <v>3.0303030303030304E-2</v>
      </c>
      <c r="M63" s="20">
        <f>I63/D63</f>
        <v>0.54545454545454541</v>
      </c>
      <c r="N63" s="20">
        <f>J63/D63</f>
        <v>7.4545454545454541</v>
      </c>
    </row>
    <row r="64" spans="1:14" x14ac:dyDescent="0.25">
      <c r="A64" s="2"/>
      <c r="B64" s="2"/>
      <c r="C64" s="44" t="s">
        <v>29</v>
      </c>
      <c r="D64" s="23">
        <f>SUM(D3:D63)</f>
        <v>680</v>
      </c>
      <c r="E64" s="23">
        <f t="shared" ref="E64:K64" si="0">SUM(E3:E63)</f>
        <v>318</v>
      </c>
      <c r="F64" s="23">
        <f t="shared" si="0"/>
        <v>91</v>
      </c>
      <c r="G64" s="23">
        <f t="shared" si="0"/>
        <v>271</v>
      </c>
      <c r="H64" s="23">
        <f t="shared" si="0"/>
        <v>1042</v>
      </c>
      <c r="I64" s="23">
        <f t="shared" si="0"/>
        <v>2162</v>
      </c>
      <c r="J64" s="23">
        <f t="shared" si="0"/>
        <v>1869</v>
      </c>
      <c r="K64" s="23">
        <f t="shared" si="0"/>
        <v>293</v>
      </c>
      <c r="L64" s="24">
        <f t="shared" ref="L64" si="1">H64/(D64*3)</f>
        <v>0.51078431372549016</v>
      </c>
      <c r="M64" s="25">
        <f t="shared" ref="M64" si="2">I64/D64</f>
        <v>3.1794117647058822</v>
      </c>
      <c r="N64" s="25">
        <f t="shared" ref="N64" si="3">J64/D64</f>
        <v>2.7485294117647059</v>
      </c>
    </row>
    <row r="65" spans="1:14" x14ac:dyDescent="0.25">
      <c r="B65" s="36"/>
      <c r="C65" s="37"/>
      <c r="D65" s="36"/>
      <c r="E65" s="36"/>
      <c r="F65" s="36"/>
      <c r="G65" s="36"/>
      <c r="H65" s="36"/>
      <c r="I65" s="36"/>
      <c r="J65" s="36"/>
      <c r="K65" s="38"/>
      <c r="L65" s="39"/>
      <c r="M65" s="40"/>
      <c r="N65" s="40"/>
    </row>
    <row r="66" spans="1:14" x14ac:dyDescent="0.25">
      <c r="B66" s="36"/>
      <c r="C66" s="45" t="s">
        <v>138</v>
      </c>
      <c r="D66" s="36"/>
      <c r="E66" s="36"/>
      <c r="F66" s="36"/>
      <c r="G66" s="36"/>
      <c r="H66" s="36"/>
      <c r="I66" s="36"/>
      <c r="J66" s="36"/>
      <c r="K66" s="38"/>
      <c r="L66" s="39"/>
      <c r="M66" s="40"/>
      <c r="N66" s="40"/>
    </row>
    <row r="67" spans="1:14" x14ac:dyDescent="0.25">
      <c r="B67" s="36"/>
      <c r="C67" s="45" t="s">
        <v>139</v>
      </c>
      <c r="D67" s="36"/>
      <c r="E67" s="36"/>
      <c r="F67" s="36"/>
      <c r="G67" s="36"/>
      <c r="H67" s="36"/>
      <c r="I67" s="36"/>
      <c r="J67" s="36"/>
      <c r="K67" s="38"/>
      <c r="L67" s="39"/>
      <c r="M67" s="40"/>
      <c r="N67" s="40"/>
    </row>
    <row r="68" spans="1:14" x14ac:dyDescent="0.25">
      <c r="B68" s="36"/>
      <c r="C68" s="45" t="s">
        <v>65</v>
      </c>
      <c r="D68" s="36"/>
      <c r="E68" s="36"/>
      <c r="F68" s="36"/>
      <c r="G68" s="36"/>
      <c r="H68" s="36"/>
      <c r="I68" s="36"/>
      <c r="J68" s="36"/>
      <c r="K68" s="38"/>
      <c r="L68" s="39"/>
      <c r="M68" s="40"/>
      <c r="N68" s="40"/>
    </row>
    <row r="70" spans="1:14" s="41" customFormat="1" ht="38.25" x14ac:dyDescent="0.2">
      <c r="A70" s="6"/>
      <c r="B70" s="6"/>
      <c r="C70" s="46"/>
      <c r="D70" s="17" t="s">
        <v>6</v>
      </c>
      <c r="E70" s="17" t="s">
        <v>10</v>
      </c>
      <c r="F70" s="17" t="s">
        <v>15</v>
      </c>
      <c r="G70" s="17" t="s">
        <v>16</v>
      </c>
      <c r="H70" s="17" t="s">
        <v>17</v>
      </c>
      <c r="I70" s="17" t="s">
        <v>18</v>
      </c>
      <c r="J70" s="17" t="s">
        <v>19</v>
      </c>
      <c r="K70" s="6"/>
      <c r="L70" s="7"/>
      <c r="M70" s="8"/>
      <c r="N70" s="8"/>
    </row>
    <row r="71" spans="1:14" s="41" customFormat="1" ht="12.75" x14ac:dyDescent="0.2">
      <c r="A71" s="6"/>
      <c r="B71" s="6"/>
      <c r="C71" s="47" t="s">
        <v>140</v>
      </c>
      <c r="D71" s="9">
        <v>680</v>
      </c>
      <c r="E71" s="9">
        <v>1042</v>
      </c>
      <c r="F71" s="10">
        <v>0.51080000000000003</v>
      </c>
      <c r="G71" s="9">
        <v>2162</v>
      </c>
      <c r="H71" s="9">
        <v>1869</v>
      </c>
      <c r="I71" s="11">
        <v>3.18</v>
      </c>
      <c r="J71" s="11">
        <v>2.75</v>
      </c>
      <c r="K71" s="6"/>
      <c r="L71" s="7"/>
      <c r="M71" s="8"/>
      <c r="N71" s="8"/>
    </row>
    <row r="72" spans="1:14" s="41" customFormat="1" ht="12.75" x14ac:dyDescent="0.2">
      <c r="A72" s="6"/>
      <c r="B72" s="6"/>
      <c r="C72" s="47" t="s">
        <v>95</v>
      </c>
      <c r="D72" s="9">
        <v>1199</v>
      </c>
      <c r="E72" s="9">
        <v>1704</v>
      </c>
      <c r="F72" s="10">
        <v>0.47370000000000001</v>
      </c>
      <c r="G72" s="9">
        <v>3433</v>
      </c>
      <c r="H72" s="9">
        <v>3649</v>
      </c>
      <c r="I72" s="11">
        <v>2.86</v>
      </c>
      <c r="J72" s="11">
        <v>3.04</v>
      </c>
      <c r="K72" s="6"/>
      <c r="L72" s="7"/>
      <c r="M72" s="8"/>
      <c r="N72" s="8"/>
    </row>
    <row r="73" spans="1:14" s="41" customFormat="1" ht="12.75" x14ac:dyDescent="0.2">
      <c r="A73" s="6"/>
      <c r="B73" s="6"/>
      <c r="C73" s="47" t="s">
        <v>78</v>
      </c>
      <c r="D73" s="33" t="s">
        <v>79</v>
      </c>
      <c r="E73" s="9"/>
      <c r="F73" s="10"/>
      <c r="G73" s="9"/>
      <c r="H73" s="9"/>
      <c r="I73" s="11"/>
      <c r="J73" s="11"/>
      <c r="K73" s="6"/>
      <c r="L73" s="7"/>
      <c r="M73" s="8"/>
      <c r="N73" s="8"/>
    </row>
    <row r="74" spans="1:14" s="41" customFormat="1" ht="12.75" x14ac:dyDescent="0.2">
      <c r="A74" s="6"/>
      <c r="B74" s="6"/>
      <c r="C74" s="47" t="s">
        <v>69</v>
      </c>
      <c r="D74" s="9">
        <v>617</v>
      </c>
      <c r="E74" s="9">
        <v>820</v>
      </c>
      <c r="F74" s="10">
        <v>0.443</v>
      </c>
      <c r="G74" s="9">
        <v>1870</v>
      </c>
      <c r="H74" s="9">
        <v>1965</v>
      </c>
      <c r="I74" s="11">
        <v>3.03</v>
      </c>
      <c r="J74" s="11">
        <v>3.18</v>
      </c>
      <c r="K74" s="6"/>
      <c r="L74" s="7"/>
      <c r="M74" s="8"/>
      <c r="N74" s="8"/>
    </row>
    <row r="75" spans="1:14" s="41" customFormat="1" ht="12.75" x14ac:dyDescent="0.2">
      <c r="A75" s="6"/>
      <c r="B75" s="6"/>
      <c r="C75" s="47" t="s">
        <v>66</v>
      </c>
      <c r="D75" s="9">
        <v>1245</v>
      </c>
      <c r="E75" s="9">
        <v>1590</v>
      </c>
      <c r="F75" s="10">
        <v>0.42570000000000002</v>
      </c>
      <c r="G75" s="9">
        <v>3385</v>
      </c>
      <c r="H75" s="9">
        <v>3941</v>
      </c>
      <c r="I75" s="11">
        <v>2.72</v>
      </c>
      <c r="J75" s="11">
        <v>3.17</v>
      </c>
      <c r="K75" s="6"/>
      <c r="L75" s="7"/>
      <c r="M75" s="8"/>
      <c r="N75" s="8"/>
    </row>
    <row r="76" spans="1:14" s="41" customFormat="1" ht="12.75" x14ac:dyDescent="0.2">
      <c r="A76" s="6"/>
      <c r="B76" s="6"/>
      <c r="C76" s="47" t="s">
        <v>60</v>
      </c>
      <c r="D76" s="9">
        <v>1252</v>
      </c>
      <c r="E76" s="9">
        <v>1778</v>
      </c>
      <c r="F76" s="10">
        <v>0.47339999999999999</v>
      </c>
      <c r="G76" s="9">
        <v>3852</v>
      </c>
      <c r="H76" s="9">
        <v>3724</v>
      </c>
      <c r="I76" s="11">
        <v>3.08</v>
      </c>
      <c r="J76" s="11">
        <v>2.97</v>
      </c>
      <c r="K76" s="6"/>
      <c r="L76" s="7"/>
      <c r="M76" s="8"/>
      <c r="N76" s="8"/>
    </row>
    <row r="77" spans="1:14" s="41" customFormat="1" ht="12.75" x14ac:dyDescent="0.2">
      <c r="A77" s="6"/>
      <c r="B77" s="6"/>
      <c r="C77" s="47" t="s">
        <v>57</v>
      </c>
      <c r="D77" s="9">
        <v>1554</v>
      </c>
      <c r="E77" s="9">
        <v>2022</v>
      </c>
      <c r="F77" s="10">
        <v>0.43369999999999997</v>
      </c>
      <c r="G77" s="9">
        <v>4252</v>
      </c>
      <c r="H77" s="9">
        <v>5356</v>
      </c>
      <c r="I77" s="11">
        <v>2.74</v>
      </c>
      <c r="J77" s="11">
        <v>3.45</v>
      </c>
      <c r="K77" s="6"/>
      <c r="L77" s="7"/>
      <c r="M77" s="8"/>
      <c r="N77" s="8"/>
    </row>
    <row r="78" spans="1:14" s="41" customFormat="1" ht="12.75" x14ac:dyDescent="0.2">
      <c r="A78" s="6"/>
      <c r="B78" s="6"/>
      <c r="C78" s="47" t="s">
        <v>44</v>
      </c>
      <c r="D78" s="9">
        <v>1497</v>
      </c>
      <c r="E78" s="9">
        <v>2021</v>
      </c>
      <c r="F78" s="10">
        <v>0.45</v>
      </c>
      <c r="G78" s="9">
        <v>4200</v>
      </c>
      <c r="H78" s="9">
        <v>4845</v>
      </c>
      <c r="I78" s="11">
        <v>2.81</v>
      </c>
      <c r="J78" s="11">
        <v>3.24</v>
      </c>
      <c r="K78" s="6"/>
      <c r="L78" s="7"/>
      <c r="M78" s="8"/>
      <c r="N78" s="8"/>
    </row>
    <row r="79" spans="1:14" s="41" customFormat="1" ht="12.75" x14ac:dyDescent="0.2">
      <c r="A79" s="6"/>
      <c r="B79" s="6"/>
      <c r="C79" s="47" t="s">
        <v>43</v>
      </c>
      <c r="D79" s="9">
        <v>1391</v>
      </c>
      <c r="E79" s="9">
        <v>1973</v>
      </c>
      <c r="F79" s="10">
        <v>0.4728</v>
      </c>
      <c r="G79" s="9">
        <v>4059</v>
      </c>
      <c r="H79" s="9">
        <v>4492</v>
      </c>
      <c r="I79" s="11">
        <v>2.92</v>
      </c>
      <c r="J79" s="9">
        <v>3.23</v>
      </c>
      <c r="K79" s="6"/>
      <c r="L79" s="7"/>
      <c r="M79" s="8"/>
      <c r="N79" s="8"/>
    </row>
    <row r="80" spans="1:14" s="41" customFormat="1" ht="12.75" x14ac:dyDescent="0.2">
      <c r="A80" s="6"/>
      <c r="B80" s="6"/>
      <c r="C80" s="47" t="s">
        <v>42</v>
      </c>
      <c r="D80" s="9">
        <v>1408</v>
      </c>
      <c r="E80" s="9">
        <v>1819</v>
      </c>
      <c r="F80" s="10">
        <v>0.43059999999999998</v>
      </c>
      <c r="G80" s="9">
        <v>4222</v>
      </c>
      <c r="H80" s="9">
        <v>4980</v>
      </c>
      <c r="I80" s="11">
        <v>3</v>
      </c>
      <c r="J80" s="9">
        <v>3.54</v>
      </c>
      <c r="K80" s="6"/>
      <c r="L80" s="7"/>
      <c r="M80" s="8"/>
      <c r="N80" s="8"/>
    </row>
    <row r="81" spans="1:14" s="41" customFormat="1" ht="12.75" x14ac:dyDescent="0.2">
      <c r="A81" s="6"/>
      <c r="B81" s="6"/>
      <c r="C81" s="47" t="s">
        <v>41</v>
      </c>
      <c r="D81" s="9">
        <v>1402</v>
      </c>
      <c r="E81" s="9">
        <v>1726</v>
      </c>
      <c r="F81" s="10">
        <v>0.41039999999999999</v>
      </c>
      <c r="G81" s="9">
        <v>4233</v>
      </c>
      <c r="H81" s="9">
        <v>5398</v>
      </c>
      <c r="I81" s="9">
        <v>3.02</v>
      </c>
      <c r="J81" s="9">
        <v>3.85</v>
      </c>
      <c r="K81" s="6"/>
      <c r="L81" s="7"/>
      <c r="M81" s="8"/>
      <c r="N81" s="8"/>
    </row>
    <row r="82" spans="1:14" s="41" customFormat="1" ht="12.75" x14ac:dyDescent="0.2">
      <c r="A82" s="6"/>
      <c r="B82" s="6"/>
      <c r="C82" s="47" t="s">
        <v>38</v>
      </c>
      <c r="D82" s="9">
        <v>1266</v>
      </c>
      <c r="E82" s="9">
        <v>1888</v>
      </c>
      <c r="F82" s="10">
        <v>0.49709999999999999</v>
      </c>
      <c r="G82" s="9">
        <v>4579</v>
      </c>
      <c r="H82" s="9">
        <v>4243</v>
      </c>
      <c r="I82" s="9">
        <v>3.62</v>
      </c>
      <c r="J82" s="9">
        <v>3.35</v>
      </c>
      <c r="K82" s="6"/>
      <c r="L82" s="7"/>
      <c r="M82" s="8"/>
      <c r="N82" s="8"/>
    </row>
    <row r="83" spans="1:14" s="41" customFormat="1" ht="12.75" x14ac:dyDescent="0.2">
      <c r="A83" s="6"/>
      <c r="B83" s="6"/>
      <c r="C83" s="47" t="s">
        <v>37</v>
      </c>
      <c r="D83" s="9">
        <v>1122</v>
      </c>
      <c r="E83" s="9">
        <v>1603</v>
      </c>
      <c r="F83" s="10">
        <v>0.47620000000000001</v>
      </c>
      <c r="G83" s="9">
        <v>3683</v>
      </c>
      <c r="H83" s="9">
        <v>3733</v>
      </c>
      <c r="I83" s="9">
        <v>3.28</v>
      </c>
      <c r="J83" s="9">
        <v>3.33</v>
      </c>
      <c r="K83" s="6"/>
      <c r="L83" s="7"/>
      <c r="M83" s="8"/>
      <c r="N83" s="8"/>
    </row>
    <row r="84" spans="1:14" s="41" customFormat="1" ht="12.75" x14ac:dyDescent="0.2">
      <c r="A84" s="6"/>
      <c r="B84" s="6"/>
      <c r="C84" s="47" t="s">
        <v>34</v>
      </c>
      <c r="D84" s="9">
        <v>1067</v>
      </c>
      <c r="E84" s="9">
        <v>1300</v>
      </c>
      <c r="F84" s="10">
        <v>0.40610000000000002</v>
      </c>
      <c r="G84" s="9">
        <v>3174</v>
      </c>
      <c r="H84" s="9">
        <v>4052</v>
      </c>
      <c r="I84" s="9">
        <v>2.97</v>
      </c>
      <c r="J84" s="11">
        <v>3.8</v>
      </c>
      <c r="K84" s="6"/>
      <c r="L84" s="7"/>
      <c r="M84" s="8"/>
      <c r="N84" s="8"/>
    </row>
    <row r="85" spans="1:14" s="41" customFormat="1" ht="12.75" x14ac:dyDescent="0.2">
      <c r="A85" s="6"/>
      <c r="B85" s="6"/>
      <c r="C85" s="47" t="s">
        <v>28</v>
      </c>
      <c r="D85" s="9">
        <v>1025</v>
      </c>
      <c r="E85" s="9">
        <v>1167</v>
      </c>
      <c r="F85" s="10">
        <v>0.3795</v>
      </c>
      <c r="G85" s="9">
        <v>2778</v>
      </c>
      <c r="H85" s="9">
        <v>3801</v>
      </c>
      <c r="I85" s="9">
        <v>2.71</v>
      </c>
      <c r="J85" s="9">
        <v>3.71</v>
      </c>
      <c r="K85" s="6"/>
      <c r="L85" s="7"/>
      <c r="M85" s="8"/>
      <c r="N85" s="8"/>
    </row>
    <row r="86" spans="1:14" s="41" customFormat="1" ht="13.5" customHeight="1" x14ac:dyDescent="0.2">
      <c r="A86" s="6"/>
      <c r="B86" s="6"/>
      <c r="C86" s="47" t="s">
        <v>20</v>
      </c>
      <c r="D86" s="9">
        <v>996</v>
      </c>
      <c r="E86" s="9">
        <v>1311</v>
      </c>
      <c r="F86" s="10">
        <v>0.43880000000000002</v>
      </c>
      <c r="G86" s="9">
        <v>2917</v>
      </c>
      <c r="H86" s="9">
        <v>3413</v>
      </c>
      <c r="I86" s="9">
        <v>2.93</v>
      </c>
      <c r="J86" s="9">
        <v>3.43</v>
      </c>
      <c r="K86" s="6"/>
      <c r="L86" s="7"/>
      <c r="M86" s="8"/>
      <c r="N86" s="8"/>
    </row>
    <row r="87" spans="1:14" s="41" customFormat="1" ht="12.75" x14ac:dyDescent="0.2">
      <c r="A87" s="6"/>
      <c r="B87" s="6"/>
      <c r="C87" s="47" t="s">
        <v>21</v>
      </c>
      <c r="D87" s="9">
        <v>922</v>
      </c>
      <c r="E87" s="9">
        <v>1242</v>
      </c>
      <c r="F87" s="10">
        <v>0.44900000000000001</v>
      </c>
      <c r="G87" s="9">
        <v>2862</v>
      </c>
      <c r="H87" s="9">
        <v>2971</v>
      </c>
      <c r="I87" s="11">
        <v>3.1</v>
      </c>
      <c r="J87" s="11">
        <v>3.22</v>
      </c>
      <c r="K87" s="6"/>
      <c r="L87" s="7"/>
      <c r="M87" s="8"/>
      <c r="N87" s="8"/>
    </row>
    <row r="88" spans="1:14" s="41" customFormat="1" ht="14.25" customHeight="1" x14ac:dyDescent="0.2">
      <c r="A88" s="6"/>
      <c r="B88" s="6"/>
      <c r="C88" s="47" t="s">
        <v>22</v>
      </c>
      <c r="D88" s="9">
        <v>834</v>
      </c>
      <c r="E88" s="9">
        <v>959</v>
      </c>
      <c r="F88" s="10">
        <v>0.38329999999999997</v>
      </c>
      <c r="G88" s="9">
        <v>2150</v>
      </c>
      <c r="H88" s="9">
        <v>3262</v>
      </c>
      <c r="I88" s="11">
        <v>2.58</v>
      </c>
      <c r="J88" s="11">
        <v>3.91</v>
      </c>
      <c r="K88" s="6"/>
      <c r="L88" s="7"/>
      <c r="M88" s="8"/>
      <c r="N88" s="8"/>
    </row>
    <row r="89" spans="1:14" s="41" customFormat="1" ht="13.5" customHeight="1" x14ac:dyDescent="0.2">
      <c r="A89" s="6"/>
      <c r="B89" s="6"/>
      <c r="C89" s="48" t="s">
        <v>23</v>
      </c>
      <c r="D89" s="9">
        <v>634</v>
      </c>
      <c r="E89" s="9">
        <v>853</v>
      </c>
      <c r="F89" s="10">
        <v>0.44850000000000001</v>
      </c>
      <c r="G89" s="9">
        <v>1824</v>
      </c>
      <c r="H89" s="9">
        <v>1910</v>
      </c>
      <c r="I89" s="11">
        <v>2.88</v>
      </c>
      <c r="J89" s="11">
        <v>3.01</v>
      </c>
      <c r="K89" s="6"/>
      <c r="L89" s="7"/>
      <c r="M89" s="8"/>
      <c r="N89" s="8"/>
    </row>
    <row r="90" spans="1:14" s="41" customFormat="1" ht="13.5" customHeight="1" x14ac:dyDescent="0.2">
      <c r="A90" s="6"/>
      <c r="B90" s="6"/>
      <c r="C90" s="47" t="s">
        <v>24</v>
      </c>
      <c r="D90" s="9">
        <v>710</v>
      </c>
      <c r="E90" s="9">
        <v>905</v>
      </c>
      <c r="F90" s="10">
        <v>0.42499999999999999</v>
      </c>
      <c r="G90" s="9">
        <v>1916</v>
      </c>
      <c r="H90" s="9">
        <v>2168</v>
      </c>
      <c r="I90" s="11">
        <v>2.7</v>
      </c>
      <c r="J90" s="11">
        <v>3.05</v>
      </c>
      <c r="K90" s="6"/>
      <c r="L90" s="7"/>
      <c r="M90" s="8"/>
      <c r="N90" s="8"/>
    </row>
    <row r="91" spans="1:14" s="41" customFormat="1" ht="13.5" customHeight="1" x14ac:dyDescent="0.2">
      <c r="A91" s="6"/>
      <c r="B91" s="6"/>
      <c r="C91" s="47" t="s">
        <v>25</v>
      </c>
      <c r="D91" s="9">
        <v>644</v>
      </c>
      <c r="E91" s="9">
        <v>676</v>
      </c>
      <c r="F91" s="10">
        <v>0.35</v>
      </c>
      <c r="G91" s="9">
        <v>1386</v>
      </c>
      <c r="H91" s="9">
        <v>2287</v>
      </c>
      <c r="I91" s="11">
        <v>2.15</v>
      </c>
      <c r="J91" s="11">
        <v>3.55</v>
      </c>
      <c r="K91" s="6"/>
      <c r="L91" s="7"/>
      <c r="M91" s="8"/>
      <c r="N91" s="8"/>
    </row>
    <row r="92" spans="1:14" s="41" customFormat="1" ht="12.75" x14ac:dyDescent="0.2">
      <c r="A92" s="6"/>
      <c r="B92" s="6"/>
      <c r="C92" s="47" t="s">
        <v>26</v>
      </c>
      <c r="D92" s="9">
        <v>618</v>
      </c>
      <c r="E92" s="9">
        <v>914</v>
      </c>
      <c r="F92" s="10">
        <v>0.49299999999999999</v>
      </c>
      <c r="G92" s="9">
        <v>1571</v>
      </c>
      <c r="H92" s="9">
        <v>1725</v>
      </c>
      <c r="I92" s="11">
        <v>2.54</v>
      </c>
      <c r="J92" s="11">
        <v>2.79</v>
      </c>
      <c r="K92" s="6"/>
      <c r="L92" s="7"/>
      <c r="M92" s="8"/>
      <c r="N92" s="8"/>
    </row>
    <row r="93" spans="1:14" x14ac:dyDescent="0.25">
      <c r="C93" s="47" t="s">
        <v>27</v>
      </c>
      <c r="D93" s="9">
        <v>589</v>
      </c>
      <c r="E93" s="9">
        <v>772</v>
      </c>
      <c r="F93" s="10">
        <v>0.437</v>
      </c>
      <c r="G93" s="9">
        <v>1607</v>
      </c>
      <c r="H93" s="9">
        <v>1809</v>
      </c>
      <c r="I93" s="11">
        <v>2.73</v>
      </c>
      <c r="J93" s="11">
        <v>3.07</v>
      </c>
    </row>
    <row r="95" spans="1:14" x14ac:dyDescent="0.25">
      <c r="F95" s="30"/>
    </row>
    <row r="98" spans="2:12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2:12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2:12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2:12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2:12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2:12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2:12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2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2:12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2:12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2:12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2:12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2:12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2:12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2:12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2:12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2:12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2:12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2:12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2:12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2:12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2:12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2:12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2:12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2:12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2:12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2:12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2:12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2:12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2:12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2:12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2:12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2:12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2:12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2:12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2:12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2:12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2:12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2:12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2:12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2:12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2:12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2:12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2:12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</sheetData>
  <sortState xmlns:xlrd2="http://schemas.microsoft.com/office/spreadsheetml/2017/richdata2" ref="B3:N63">
    <sortCondition descending="1" ref="L3:L63"/>
    <sortCondition descending="1" ref="K3:K63"/>
    <sortCondition descending="1" ref="I3:I6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95E6-DBF1-4141-A9EE-25B19ADFE4CA}">
  <dimension ref="A2:W73"/>
  <sheetViews>
    <sheetView workbookViewId="0">
      <selection activeCell="E28" sqref="E28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18" bestFit="1" customWidth="1"/>
    <col min="4" max="12" width="9.42578125" style="1" customWidth="1"/>
  </cols>
  <sheetData>
    <row r="2" spans="1:12" x14ac:dyDescent="0.25">
      <c r="A2" s="14" t="s">
        <v>13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36</v>
      </c>
      <c r="L2" s="14" t="s">
        <v>35</v>
      </c>
    </row>
    <row r="3" spans="1:12" s="12" customFormat="1" x14ac:dyDescent="0.25">
      <c r="A3" s="26">
        <v>1</v>
      </c>
      <c r="B3" s="13">
        <v>1</v>
      </c>
      <c r="C3" s="34" t="s">
        <v>118</v>
      </c>
      <c r="D3" s="13">
        <v>12</v>
      </c>
      <c r="E3" s="13">
        <v>11</v>
      </c>
      <c r="F3" s="13">
        <v>1</v>
      </c>
      <c r="G3" s="13">
        <v>0</v>
      </c>
      <c r="H3" s="13">
        <v>34</v>
      </c>
      <c r="I3" s="13">
        <v>63</v>
      </c>
      <c r="J3" s="13">
        <v>2</v>
      </c>
      <c r="K3" s="13">
        <f>I3-J3</f>
        <v>61</v>
      </c>
      <c r="L3" s="5">
        <f>H3/(D3*3)</f>
        <v>0.94444444444444442</v>
      </c>
    </row>
    <row r="4" spans="1:12" x14ac:dyDescent="0.25">
      <c r="A4" s="26">
        <v>2</v>
      </c>
      <c r="B4" s="13">
        <v>1</v>
      </c>
      <c r="C4" s="34" t="s">
        <v>117</v>
      </c>
      <c r="D4" s="13">
        <v>8</v>
      </c>
      <c r="E4" s="13">
        <v>7</v>
      </c>
      <c r="F4" s="13">
        <v>1</v>
      </c>
      <c r="G4" s="13">
        <v>0</v>
      </c>
      <c r="H4" s="13">
        <v>22</v>
      </c>
      <c r="I4" s="13">
        <v>105</v>
      </c>
      <c r="J4" s="13">
        <v>12</v>
      </c>
      <c r="K4" s="13">
        <f>I4-J4</f>
        <v>93</v>
      </c>
      <c r="L4" s="5">
        <f>H4/(D4*3)</f>
        <v>0.91666666666666663</v>
      </c>
    </row>
    <row r="5" spans="1:12" x14ac:dyDescent="0.25">
      <c r="A5" s="26">
        <v>3</v>
      </c>
      <c r="B5" s="13">
        <v>2</v>
      </c>
      <c r="C5" s="34" t="s">
        <v>100</v>
      </c>
      <c r="D5" s="13">
        <v>9</v>
      </c>
      <c r="E5" s="13">
        <v>7</v>
      </c>
      <c r="F5" s="13">
        <v>1</v>
      </c>
      <c r="G5" s="13">
        <v>1</v>
      </c>
      <c r="H5" s="13">
        <v>22</v>
      </c>
      <c r="I5" s="13">
        <v>36</v>
      </c>
      <c r="J5" s="13">
        <v>17</v>
      </c>
      <c r="K5" s="13">
        <f>I5-J5</f>
        <v>19</v>
      </c>
      <c r="L5" s="5">
        <f>H5/(D5*3)</f>
        <v>0.81481481481481477</v>
      </c>
    </row>
    <row r="6" spans="1:12" x14ac:dyDescent="0.25">
      <c r="A6" s="26">
        <v>4</v>
      </c>
      <c r="B6" s="13">
        <v>1</v>
      </c>
      <c r="C6" s="34" t="s">
        <v>98</v>
      </c>
      <c r="D6" s="13">
        <v>10</v>
      </c>
      <c r="E6" s="13">
        <v>8</v>
      </c>
      <c r="F6" s="13">
        <v>0</v>
      </c>
      <c r="G6" s="13">
        <v>2</v>
      </c>
      <c r="H6" s="13">
        <v>24</v>
      </c>
      <c r="I6" s="13">
        <v>34</v>
      </c>
      <c r="J6" s="13">
        <v>17</v>
      </c>
      <c r="K6" s="13">
        <f>I6-J6</f>
        <v>17</v>
      </c>
      <c r="L6" s="5">
        <f>H6/(D6*3)</f>
        <v>0.8</v>
      </c>
    </row>
    <row r="7" spans="1:12" x14ac:dyDescent="0.25">
      <c r="A7" s="26">
        <v>5</v>
      </c>
      <c r="B7" s="13">
        <v>1</v>
      </c>
      <c r="C7" s="34" t="s">
        <v>40</v>
      </c>
      <c r="D7" s="13">
        <v>8</v>
      </c>
      <c r="E7" s="13">
        <v>6</v>
      </c>
      <c r="F7" s="13">
        <v>1</v>
      </c>
      <c r="G7" s="13">
        <v>1</v>
      </c>
      <c r="H7" s="13">
        <v>19</v>
      </c>
      <c r="I7" s="13">
        <v>23</v>
      </c>
      <c r="J7" s="13">
        <v>9</v>
      </c>
      <c r="K7" s="13">
        <f>I7-J7</f>
        <v>14</v>
      </c>
      <c r="L7" s="5">
        <f>H7/(D7*3)</f>
        <v>0.79166666666666663</v>
      </c>
    </row>
    <row r="8" spans="1:12" x14ac:dyDescent="0.25">
      <c r="A8" s="26">
        <v>6</v>
      </c>
      <c r="B8" s="13">
        <v>1</v>
      </c>
      <c r="C8" s="34" t="s">
        <v>103</v>
      </c>
      <c r="D8" s="13">
        <v>9</v>
      </c>
      <c r="E8" s="13">
        <v>7</v>
      </c>
      <c r="F8" s="13">
        <v>0</v>
      </c>
      <c r="G8" s="13">
        <v>2</v>
      </c>
      <c r="H8" s="13">
        <v>21</v>
      </c>
      <c r="I8" s="13">
        <v>57</v>
      </c>
      <c r="J8" s="13">
        <v>20</v>
      </c>
      <c r="K8" s="13">
        <f>I8-J8</f>
        <v>37</v>
      </c>
      <c r="L8" s="5">
        <f>H8/(D8*3)</f>
        <v>0.77777777777777779</v>
      </c>
    </row>
    <row r="9" spans="1:12" x14ac:dyDescent="0.25">
      <c r="A9" s="26">
        <v>7</v>
      </c>
      <c r="B9" s="13">
        <v>3</v>
      </c>
      <c r="C9" s="34" t="s">
        <v>71</v>
      </c>
      <c r="D9" s="13">
        <v>10</v>
      </c>
      <c r="E9" s="13">
        <v>7</v>
      </c>
      <c r="F9" s="13">
        <v>0</v>
      </c>
      <c r="G9" s="13">
        <v>3</v>
      </c>
      <c r="H9" s="13">
        <v>21</v>
      </c>
      <c r="I9" s="13">
        <v>32</v>
      </c>
      <c r="J9" s="13">
        <v>15</v>
      </c>
      <c r="K9" s="13">
        <f>I9-J9</f>
        <v>17</v>
      </c>
      <c r="L9" s="5">
        <f>H9/(D9*3)</f>
        <v>0.7</v>
      </c>
    </row>
    <row r="10" spans="1:12" x14ac:dyDescent="0.25">
      <c r="A10" s="26">
        <v>8</v>
      </c>
      <c r="B10" s="13">
        <v>2</v>
      </c>
      <c r="C10" s="34" t="s">
        <v>119</v>
      </c>
      <c r="D10" s="13">
        <v>11</v>
      </c>
      <c r="E10" s="13">
        <v>6</v>
      </c>
      <c r="F10" s="13">
        <v>3</v>
      </c>
      <c r="G10" s="13">
        <v>2</v>
      </c>
      <c r="H10" s="13">
        <v>21</v>
      </c>
      <c r="I10" s="13">
        <v>14</v>
      </c>
      <c r="J10" s="13">
        <v>4</v>
      </c>
      <c r="K10" s="13">
        <f>I10-J10</f>
        <v>10</v>
      </c>
      <c r="L10" s="5">
        <f>H10/(D10*3)</f>
        <v>0.63636363636363635</v>
      </c>
    </row>
    <row r="11" spans="1:12" x14ac:dyDescent="0.25">
      <c r="A11" s="26">
        <v>9</v>
      </c>
      <c r="B11" s="13">
        <v>5</v>
      </c>
      <c r="C11" s="34" t="s">
        <v>3</v>
      </c>
      <c r="D11" s="13">
        <v>9</v>
      </c>
      <c r="E11" s="13">
        <v>5</v>
      </c>
      <c r="F11" s="13">
        <v>1</v>
      </c>
      <c r="G11" s="13">
        <v>3</v>
      </c>
      <c r="H11" s="13">
        <v>16</v>
      </c>
      <c r="I11" s="13">
        <v>42</v>
      </c>
      <c r="J11" s="13">
        <v>20</v>
      </c>
      <c r="K11" s="13">
        <f>I11-J11</f>
        <v>22</v>
      </c>
      <c r="L11" s="5">
        <f>H11/(D11*3)</f>
        <v>0.59259259259259256</v>
      </c>
    </row>
    <row r="12" spans="1:12" x14ac:dyDescent="0.25">
      <c r="A12" s="26">
        <v>10</v>
      </c>
      <c r="B12" s="13">
        <v>4</v>
      </c>
      <c r="C12" s="34" t="s">
        <v>39</v>
      </c>
      <c r="D12" s="13">
        <v>11</v>
      </c>
      <c r="E12" s="13">
        <v>6</v>
      </c>
      <c r="F12" s="13">
        <v>1</v>
      </c>
      <c r="G12" s="13">
        <v>4</v>
      </c>
      <c r="H12" s="13">
        <v>19</v>
      </c>
      <c r="I12" s="13">
        <v>26</v>
      </c>
      <c r="J12" s="13">
        <v>18</v>
      </c>
      <c r="K12" s="13">
        <f>I12-J12</f>
        <v>8</v>
      </c>
      <c r="L12" s="5">
        <f>H12/(D12*3)</f>
        <v>0.5757575757575758</v>
      </c>
    </row>
    <row r="13" spans="1:12" x14ac:dyDescent="0.25">
      <c r="A13" s="26">
        <v>11</v>
      </c>
      <c r="B13" s="13">
        <v>5</v>
      </c>
      <c r="C13" s="34" t="s">
        <v>0</v>
      </c>
      <c r="D13" s="13">
        <v>11</v>
      </c>
      <c r="E13" s="13">
        <v>6</v>
      </c>
      <c r="F13" s="13">
        <v>1</v>
      </c>
      <c r="G13" s="13">
        <v>4</v>
      </c>
      <c r="H13" s="13">
        <v>19</v>
      </c>
      <c r="I13" s="13">
        <v>22</v>
      </c>
      <c r="J13" s="13">
        <v>15</v>
      </c>
      <c r="K13" s="13">
        <f>I13-J13</f>
        <v>7</v>
      </c>
      <c r="L13" s="5">
        <f>H13/(D13*3)</f>
        <v>0.5757575757575758</v>
      </c>
    </row>
    <row r="14" spans="1:12" x14ac:dyDescent="0.25">
      <c r="A14" s="26">
        <v>12</v>
      </c>
      <c r="B14" s="13">
        <v>3</v>
      </c>
      <c r="C14" s="34" t="s">
        <v>102</v>
      </c>
      <c r="D14" s="13">
        <v>7</v>
      </c>
      <c r="E14" s="13">
        <v>4</v>
      </c>
      <c r="F14" s="13">
        <v>0</v>
      </c>
      <c r="G14" s="13">
        <v>3</v>
      </c>
      <c r="H14" s="13">
        <v>12</v>
      </c>
      <c r="I14" s="13">
        <v>26</v>
      </c>
      <c r="J14" s="13">
        <v>19</v>
      </c>
      <c r="K14" s="13">
        <f>I14-J14</f>
        <v>7</v>
      </c>
      <c r="L14" s="5">
        <f>H14/(D14*3)</f>
        <v>0.5714285714285714</v>
      </c>
    </row>
    <row r="15" spans="1:12" x14ac:dyDescent="0.25">
      <c r="A15" s="26">
        <v>13</v>
      </c>
      <c r="B15" s="13">
        <v>6</v>
      </c>
      <c r="C15" s="34" t="s">
        <v>70</v>
      </c>
      <c r="D15" s="13">
        <v>9</v>
      </c>
      <c r="E15" s="13">
        <v>5</v>
      </c>
      <c r="F15" s="13">
        <v>0</v>
      </c>
      <c r="G15" s="13">
        <v>4</v>
      </c>
      <c r="H15" s="13">
        <v>15</v>
      </c>
      <c r="I15" s="13">
        <v>25</v>
      </c>
      <c r="J15" s="13">
        <v>20</v>
      </c>
      <c r="K15" s="13">
        <f>I15-J15</f>
        <v>5</v>
      </c>
      <c r="L15" s="5">
        <f>H15/(D15*3)</f>
        <v>0.55555555555555558</v>
      </c>
    </row>
    <row r="16" spans="1:12" x14ac:dyDescent="0.25">
      <c r="A16" s="26">
        <v>14</v>
      </c>
      <c r="B16" s="13">
        <v>2</v>
      </c>
      <c r="C16" s="34" t="s">
        <v>101</v>
      </c>
      <c r="D16" s="13">
        <v>15</v>
      </c>
      <c r="E16" s="13">
        <v>7</v>
      </c>
      <c r="F16" s="13">
        <v>4</v>
      </c>
      <c r="G16" s="13">
        <v>4</v>
      </c>
      <c r="H16" s="13">
        <v>25</v>
      </c>
      <c r="I16" s="13">
        <v>20</v>
      </c>
      <c r="J16" s="13">
        <v>16</v>
      </c>
      <c r="K16" s="13">
        <f>I16-J16</f>
        <v>4</v>
      </c>
      <c r="L16" s="5">
        <f>H16/(D16*3)</f>
        <v>0.55555555555555558</v>
      </c>
    </row>
    <row r="17" spans="1:23" x14ac:dyDescent="0.25">
      <c r="A17" s="26">
        <v>15</v>
      </c>
      <c r="B17" s="13">
        <v>6</v>
      </c>
      <c r="C17" s="34" t="s">
        <v>96</v>
      </c>
      <c r="D17" s="13">
        <v>8</v>
      </c>
      <c r="E17" s="13">
        <v>3</v>
      </c>
      <c r="F17" s="13">
        <v>1</v>
      </c>
      <c r="G17" s="13">
        <v>4</v>
      </c>
      <c r="H17" s="13">
        <v>10</v>
      </c>
      <c r="I17" s="13">
        <v>13</v>
      </c>
      <c r="J17" s="13">
        <v>15</v>
      </c>
      <c r="K17" s="13">
        <f>I17-J17</f>
        <v>-2</v>
      </c>
      <c r="L17" s="5">
        <f>H17/(D17*3)</f>
        <v>0.41666666666666669</v>
      </c>
    </row>
    <row r="18" spans="1:23" x14ac:dyDescent="0.25">
      <c r="A18" s="26">
        <v>16</v>
      </c>
      <c r="B18" s="13">
        <v>9</v>
      </c>
      <c r="C18" s="34" t="s">
        <v>2</v>
      </c>
      <c r="D18" s="13">
        <v>9</v>
      </c>
      <c r="E18" s="13">
        <v>3</v>
      </c>
      <c r="F18" s="13">
        <v>1</v>
      </c>
      <c r="G18" s="13">
        <v>5</v>
      </c>
      <c r="H18" s="13">
        <v>10</v>
      </c>
      <c r="I18" s="13">
        <v>17</v>
      </c>
      <c r="J18" s="13">
        <v>34</v>
      </c>
      <c r="K18" s="13">
        <f>I18-J18</f>
        <v>-17</v>
      </c>
      <c r="L18" s="5">
        <f>H18/(D18*3)</f>
        <v>0.37037037037037035</v>
      </c>
    </row>
    <row r="19" spans="1:23" x14ac:dyDescent="0.25">
      <c r="A19" s="26">
        <v>17</v>
      </c>
      <c r="B19" s="13">
        <v>7</v>
      </c>
      <c r="C19" s="34" t="s">
        <v>97</v>
      </c>
      <c r="D19" s="13">
        <v>7</v>
      </c>
      <c r="E19" s="13">
        <v>1</v>
      </c>
      <c r="F19" s="13">
        <v>4</v>
      </c>
      <c r="G19" s="13">
        <v>2</v>
      </c>
      <c r="H19" s="13">
        <v>7</v>
      </c>
      <c r="I19" s="13">
        <v>14</v>
      </c>
      <c r="J19" s="13">
        <v>19</v>
      </c>
      <c r="K19" s="13">
        <f>I19-J19</f>
        <v>-5</v>
      </c>
      <c r="L19" s="5">
        <f>H19/(D19*3)</f>
        <v>0.33333333333333331</v>
      </c>
    </row>
    <row r="20" spans="1:23" x14ac:dyDescent="0.25">
      <c r="A20" s="26">
        <v>18</v>
      </c>
      <c r="B20" s="13">
        <v>4</v>
      </c>
      <c r="C20" s="34" t="s">
        <v>104</v>
      </c>
      <c r="D20" s="13">
        <v>10</v>
      </c>
      <c r="E20" s="13">
        <v>3</v>
      </c>
      <c r="F20" s="13">
        <v>2</v>
      </c>
      <c r="G20" s="13">
        <v>5</v>
      </c>
      <c r="H20" s="13">
        <v>8</v>
      </c>
      <c r="I20" s="13">
        <v>20</v>
      </c>
      <c r="J20" s="13">
        <v>25</v>
      </c>
      <c r="K20" s="13">
        <f>I20-J20</f>
        <v>-5</v>
      </c>
      <c r="L20" s="5">
        <f>H20/(D20*3)</f>
        <v>0.26666666666666666</v>
      </c>
    </row>
    <row r="21" spans="1:23" x14ac:dyDescent="0.25">
      <c r="A21" s="26">
        <v>19</v>
      </c>
      <c r="B21" s="13">
        <v>10</v>
      </c>
      <c r="C21" s="34" t="s">
        <v>1</v>
      </c>
      <c r="D21" s="13">
        <v>8</v>
      </c>
      <c r="E21" s="13">
        <v>1</v>
      </c>
      <c r="F21" s="13">
        <v>1</v>
      </c>
      <c r="G21" s="13">
        <v>6</v>
      </c>
      <c r="H21" s="13">
        <v>4</v>
      </c>
      <c r="I21" s="13">
        <v>5</v>
      </c>
      <c r="J21" s="13">
        <v>30</v>
      </c>
      <c r="K21" s="13">
        <f>I21-J21</f>
        <v>-25</v>
      </c>
      <c r="L21" s="5">
        <f>H21/(D21*3)</f>
        <v>0.16666666666666666</v>
      </c>
    </row>
    <row r="22" spans="1:23" x14ac:dyDescent="0.25">
      <c r="A22" s="26">
        <v>20</v>
      </c>
      <c r="B22" s="13">
        <v>12</v>
      </c>
      <c r="C22" s="34" t="s">
        <v>99</v>
      </c>
      <c r="D22" s="13">
        <v>10</v>
      </c>
      <c r="E22" s="13">
        <v>0</v>
      </c>
      <c r="F22" s="13">
        <v>1</v>
      </c>
      <c r="G22" s="13">
        <v>9</v>
      </c>
      <c r="H22" s="13">
        <v>1</v>
      </c>
      <c r="I22" s="13">
        <v>12</v>
      </c>
      <c r="J22" s="13">
        <v>40</v>
      </c>
      <c r="K22" s="13">
        <f>I22-J22</f>
        <v>-28</v>
      </c>
      <c r="L22" s="5">
        <f>H22/(D22*3)</f>
        <v>3.3333333333333333E-2</v>
      </c>
    </row>
    <row r="23" spans="1:23" x14ac:dyDescent="0.25">
      <c r="A23" s="31"/>
      <c r="B23" s="32"/>
      <c r="C23" s="22" t="s">
        <v>29</v>
      </c>
      <c r="D23" s="23">
        <f>SUM(D3:D22)</f>
        <v>191</v>
      </c>
      <c r="E23" s="23">
        <f t="shared" ref="E23:K23" si="0">SUM(E3:E22)</f>
        <v>103</v>
      </c>
      <c r="F23" s="23">
        <f t="shared" si="0"/>
        <v>24</v>
      </c>
      <c r="G23" s="23">
        <f t="shared" si="0"/>
        <v>64</v>
      </c>
      <c r="H23" s="23">
        <f t="shared" si="0"/>
        <v>330</v>
      </c>
      <c r="I23" s="23">
        <f t="shared" si="0"/>
        <v>606</v>
      </c>
      <c r="J23" s="23">
        <f t="shared" si="0"/>
        <v>367</v>
      </c>
      <c r="K23" s="23">
        <f t="shared" si="0"/>
        <v>239</v>
      </c>
      <c r="L23" s="24">
        <f t="shared" ref="L23" si="1">H23/(D23*3)</f>
        <v>0.5759162303664922</v>
      </c>
    </row>
    <row r="24" spans="1:23" x14ac:dyDescent="0.25">
      <c r="B24" s="28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5">
      <c r="B25" s="27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x14ac:dyDescent="0.25">
      <c r="B26" s="27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x14ac:dyDescent="0.25">
      <c r="A27"/>
      <c r="B27" s="27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25">
      <c r="A28"/>
      <c r="B28" s="27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25">
      <c r="A29" s="12"/>
      <c r="B29" s="28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25">
      <c r="B30" s="29"/>
      <c r="C30" s="21"/>
      <c r="D30" s="29"/>
      <c r="E30" s="29"/>
      <c r="F30" s="29"/>
      <c r="G30" s="29"/>
      <c r="H30" s="29"/>
      <c r="I30" s="29"/>
      <c r="J30" s="29"/>
      <c r="K30" s="29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5">
      <c r="B31" s="29"/>
      <c r="C31" s="21"/>
      <c r="D31" s="29"/>
      <c r="E31" s="29"/>
      <c r="F31" s="29"/>
      <c r="G31" s="29"/>
      <c r="H31" s="29"/>
      <c r="I31" s="29"/>
      <c r="J31" s="29"/>
      <c r="K31" s="29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25">
      <c r="B32" s="29"/>
      <c r="C32" s="21"/>
      <c r="D32" s="29"/>
      <c r="E32" s="29"/>
      <c r="F32" s="29"/>
      <c r="G32" s="29"/>
      <c r="H32" s="29"/>
      <c r="I32" s="29"/>
      <c r="J32" s="29"/>
      <c r="K32" s="29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2:23" x14ac:dyDescent="0.25">
      <c r="B33" s="29"/>
      <c r="C33" s="21"/>
      <c r="D33" s="29"/>
      <c r="E33" s="29"/>
      <c r="F33" s="29"/>
      <c r="G33" s="29"/>
      <c r="H33" s="29"/>
      <c r="I33" s="29"/>
      <c r="J33" s="29"/>
      <c r="K33" s="29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2:23" x14ac:dyDescent="0.25">
      <c r="B34" s="29"/>
      <c r="C34" s="21"/>
      <c r="D34" s="29"/>
      <c r="E34" s="29"/>
      <c r="F34" s="29"/>
      <c r="G34" s="29"/>
      <c r="H34" s="29"/>
      <c r="I34" s="29"/>
      <c r="J34" s="29"/>
      <c r="K34" s="29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2:23" x14ac:dyDescent="0.25">
      <c r="B35" s="29"/>
      <c r="C35" s="21"/>
      <c r="D35" s="29"/>
      <c r="E35" s="29"/>
      <c r="F35" s="29"/>
      <c r="G35" s="29"/>
      <c r="H35" s="29"/>
      <c r="I35" s="29"/>
      <c r="J35" s="29"/>
      <c r="K35" s="29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2:23" x14ac:dyDescent="0.25">
      <c r="B36" s="29"/>
      <c r="C36" s="21"/>
      <c r="D36" s="29"/>
      <c r="E36" s="29"/>
      <c r="F36" s="29"/>
      <c r="G36" s="29"/>
      <c r="H36" s="29"/>
      <c r="I36" s="29"/>
      <c r="J36" s="29"/>
      <c r="K36" s="29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2:23" x14ac:dyDescent="0.25">
      <c r="B37" s="29"/>
      <c r="C37" s="21"/>
      <c r="D37" s="29"/>
      <c r="E37" s="29"/>
      <c r="F37" s="29"/>
      <c r="G37" s="29"/>
      <c r="H37" s="29"/>
      <c r="I37" s="29"/>
      <c r="J37" s="29"/>
      <c r="K37" s="29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x14ac:dyDescent="0.25">
      <c r="B38" s="29"/>
      <c r="C38" s="21"/>
      <c r="D38" s="29"/>
      <c r="E38" s="29"/>
      <c r="F38" s="29"/>
      <c r="G38" s="29"/>
      <c r="H38" s="29"/>
      <c r="I38" s="29"/>
      <c r="J38" s="29"/>
      <c r="K38" s="29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2:23" x14ac:dyDescent="0.25">
      <c r="B39" s="29"/>
      <c r="C39" s="21"/>
      <c r="D39" s="29"/>
      <c r="E39" s="29"/>
      <c r="F39" s="29"/>
      <c r="G39" s="29"/>
      <c r="H39" s="29"/>
      <c r="I39" s="29"/>
      <c r="J39" s="29"/>
      <c r="K39" s="29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2:23" x14ac:dyDescent="0.25">
      <c r="B40" s="29"/>
      <c r="C40" s="21"/>
      <c r="D40" s="29"/>
      <c r="E40" s="29"/>
      <c r="F40" s="29"/>
      <c r="G40" s="29"/>
      <c r="H40" s="29"/>
      <c r="I40" s="29"/>
      <c r="J40" s="29"/>
      <c r="K40" s="29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2:23" x14ac:dyDescent="0.25">
      <c r="B41" s="29"/>
      <c r="C41" s="21"/>
      <c r="D41" s="29"/>
      <c r="E41" s="29"/>
      <c r="F41" s="29"/>
      <c r="G41" s="29"/>
      <c r="H41" s="29"/>
      <c r="I41" s="29"/>
      <c r="J41" s="29"/>
      <c r="K41" s="29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2:23" x14ac:dyDescent="0.25">
      <c r="B42" s="29"/>
      <c r="C42" s="21"/>
      <c r="D42" s="29"/>
      <c r="E42" s="29"/>
      <c r="F42" s="29"/>
      <c r="G42" s="29"/>
      <c r="H42" s="29"/>
      <c r="I42" s="29"/>
      <c r="J42" s="29"/>
      <c r="K42" s="29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2:23" x14ac:dyDescent="0.25">
      <c r="B43" s="29"/>
      <c r="C43" s="21"/>
      <c r="D43" s="29"/>
      <c r="E43" s="29"/>
      <c r="F43" s="29"/>
      <c r="G43" s="29"/>
      <c r="H43" s="29"/>
      <c r="I43" s="29"/>
      <c r="J43" s="29"/>
      <c r="K43" s="29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2:23" x14ac:dyDescent="0.25">
      <c r="B44" s="29"/>
      <c r="C44" s="21"/>
      <c r="D44" s="29"/>
      <c r="E44" s="29"/>
      <c r="F44" s="29"/>
      <c r="G44" s="29"/>
      <c r="H44" s="29"/>
      <c r="I44" s="29"/>
      <c r="J44" s="29"/>
      <c r="K44" s="29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2:23" x14ac:dyDescent="0.25">
      <c r="B45" s="29"/>
      <c r="C45" s="21"/>
      <c r="D45" s="29"/>
      <c r="E45" s="29"/>
      <c r="F45" s="29"/>
      <c r="G45" s="29"/>
      <c r="H45" s="29"/>
      <c r="I45" s="29"/>
      <c r="J45" s="29"/>
      <c r="K45" s="29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2:23" x14ac:dyDescent="0.25">
      <c r="B46" s="29"/>
      <c r="C46" s="21"/>
      <c r="D46" s="29"/>
      <c r="E46" s="29"/>
      <c r="F46" s="29"/>
      <c r="G46" s="29"/>
      <c r="H46" s="29"/>
      <c r="I46" s="29"/>
      <c r="J46" s="29"/>
      <c r="K46" s="29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2:23" x14ac:dyDescent="0.25">
      <c r="B47" s="29"/>
      <c r="C47" s="21"/>
      <c r="D47" s="29"/>
      <c r="E47" s="29"/>
      <c r="F47" s="29"/>
      <c r="G47" s="29"/>
      <c r="H47" s="29"/>
      <c r="I47" s="29"/>
      <c r="J47" s="29"/>
      <c r="K47" s="29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2:23" x14ac:dyDescent="0.25">
      <c r="B48" s="29"/>
      <c r="C48" s="21"/>
      <c r="D48" s="29"/>
      <c r="E48" s="29"/>
      <c r="F48" s="29"/>
      <c r="G48" s="29"/>
      <c r="H48" s="29"/>
      <c r="I48" s="29"/>
      <c r="J48" s="29"/>
      <c r="K48" s="29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2:23" x14ac:dyDescent="0.25">
      <c r="B49" s="29"/>
      <c r="C49" s="21"/>
      <c r="D49" s="29"/>
      <c r="E49" s="29"/>
      <c r="F49" s="29"/>
      <c r="G49" s="29"/>
      <c r="H49" s="29"/>
      <c r="I49" s="29"/>
      <c r="J49" s="29"/>
      <c r="K49" s="29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2:23" x14ac:dyDescent="0.25">
      <c r="B50" s="29"/>
      <c r="C50" s="21"/>
      <c r="D50" s="29"/>
      <c r="E50" s="29"/>
      <c r="F50" s="29"/>
      <c r="G50" s="29"/>
      <c r="H50" s="29"/>
      <c r="I50" s="29"/>
      <c r="J50" s="29"/>
      <c r="K50" s="29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2:23" x14ac:dyDescent="0.25">
      <c r="B51" s="29"/>
      <c r="C51" s="21"/>
      <c r="D51" s="29"/>
      <c r="E51" s="29"/>
      <c r="F51" s="29"/>
      <c r="G51" s="29"/>
      <c r="H51" s="29"/>
      <c r="I51" s="29"/>
      <c r="J51" s="29"/>
      <c r="K51" s="29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2:23" x14ac:dyDescent="0.25">
      <c r="B52" s="29"/>
      <c r="C52" s="21"/>
      <c r="D52" s="29"/>
      <c r="E52" s="29"/>
      <c r="F52" s="29"/>
      <c r="G52" s="29"/>
      <c r="H52" s="29"/>
      <c r="I52" s="29"/>
      <c r="J52" s="29"/>
      <c r="K52" s="29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2:23" x14ac:dyDescent="0.25">
      <c r="B53" s="29"/>
      <c r="C53" s="21"/>
      <c r="D53" s="29"/>
      <c r="E53" s="29"/>
      <c r="F53" s="29"/>
      <c r="G53" s="29"/>
      <c r="H53" s="29"/>
      <c r="I53" s="29"/>
      <c r="J53" s="29"/>
      <c r="K53" s="29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2:23" x14ac:dyDescent="0.25">
      <c r="B54" s="29"/>
      <c r="C54" s="21"/>
      <c r="D54" s="29"/>
      <c r="E54" s="29"/>
      <c r="F54" s="29"/>
      <c r="G54" s="29"/>
      <c r="H54" s="29"/>
      <c r="I54" s="29"/>
      <c r="J54" s="29"/>
      <c r="K54" s="29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2:23" x14ac:dyDescent="0.25">
      <c r="B55" s="29"/>
      <c r="C55" s="21"/>
      <c r="D55" s="29"/>
      <c r="E55" s="29"/>
      <c r="F55" s="29"/>
      <c r="G55" s="29"/>
      <c r="H55" s="29"/>
      <c r="I55" s="29"/>
      <c r="J55" s="29"/>
      <c r="K55" s="29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2:23" x14ac:dyDescent="0.25">
      <c r="B56" s="29"/>
      <c r="C56" s="21"/>
      <c r="D56" s="29"/>
      <c r="E56" s="29"/>
      <c r="F56" s="29"/>
      <c r="G56" s="29"/>
      <c r="H56" s="29"/>
      <c r="I56" s="29"/>
      <c r="J56" s="29"/>
      <c r="K56" s="29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2:23" x14ac:dyDescent="0.25">
      <c r="B57" s="29"/>
      <c r="C57" s="21"/>
      <c r="D57" s="29"/>
      <c r="E57" s="29"/>
      <c r="F57" s="29"/>
      <c r="G57" s="29"/>
      <c r="H57" s="29"/>
      <c r="I57" s="29"/>
      <c r="J57" s="29"/>
      <c r="K57" s="29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2:23" x14ac:dyDescent="0.25">
      <c r="B58" s="29"/>
      <c r="C58" s="21"/>
      <c r="D58" s="29"/>
      <c r="E58" s="29"/>
      <c r="F58" s="29"/>
      <c r="G58" s="29"/>
      <c r="H58" s="29"/>
      <c r="I58" s="29"/>
      <c r="J58" s="29"/>
      <c r="K58" s="29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2:23" x14ac:dyDescent="0.25">
      <c r="B59" s="29"/>
      <c r="C59" s="21"/>
      <c r="D59" s="29"/>
      <c r="E59" s="29"/>
      <c r="F59" s="29"/>
      <c r="G59" s="29"/>
      <c r="H59" s="29"/>
      <c r="I59" s="29"/>
      <c r="J59" s="29"/>
      <c r="K59" s="29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2:23" x14ac:dyDescent="0.25">
      <c r="B60" s="29"/>
      <c r="C60" s="21"/>
      <c r="D60" s="29"/>
      <c r="E60" s="29"/>
      <c r="F60" s="29"/>
      <c r="G60" s="29"/>
      <c r="H60" s="29"/>
      <c r="I60" s="29"/>
      <c r="J60" s="29"/>
      <c r="K60" s="29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2:23" x14ac:dyDescent="0.25">
      <c r="B61" s="29"/>
      <c r="C61" s="21"/>
      <c r="D61" s="29"/>
      <c r="E61" s="29"/>
      <c r="F61" s="29"/>
      <c r="G61" s="29"/>
      <c r="H61" s="29"/>
      <c r="I61" s="29"/>
      <c r="J61" s="29"/>
      <c r="K61" s="29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2:23" x14ac:dyDescent="0.25">
      <c r="B62" s="29"/>
      <c r="C62" s="21"/>
      <c r="D62" s="29"/>
      <c r="E62" s="29"/>
      <c r="F62" s="29"/>
      <c r="G62" s="29"/>
      <c r="H62" s="29"/>
      <c r="I62" s="29"/>
      <c r="J62" s="29"/>
      <c r="K62" s="29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2:23" x14ac:dyDescent="0.25">
      <c r="B63" s="29"/>
      <c r="C63" s="21"/>
      <c r="D63" s="29"/>
      <c r="E63" s="29"/>
      <c r="F63" s="29"/>
      <c r="G63" s="29"/>
      <c r="H63" s="29"/>
      <c r="I63" s="29"/>
      <c r="J63" s="29"/>
      <c r="K63" s="29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2:23" x14ac:dyDescent="0.25">
      <c r="B64" s="29"/>
      <c r="C64" s="21"/>
      <c r="D64" s="29"/>
      <c r="E64" s="29"/>
      <c r="F64" s="29"/>
      <c r="G64" s="29"/>
      <c r="H64" s="29"/>
      <c r="I64" s="29"/>
      <c r="J64" s="29"/>
      <c r="K64" s="29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2:23" x14ac:dyDescent="0.25">
      <c r="B65" s="29"/>
      <c r="C65" s="21"/>
      <c r="D65" s="29"/>
      <c r="E65" s="29"/>
      <c r="F65" s="29"/>
      <c r="G65" s="29"/>
      <c r="H65" s="29"/>
      <c r="I65" s="29"/>
      <c r="J65" s="29"/>
      <c r="K65" s="29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2:23" x14ac:dyDescent="0.25">
      <c r="B66" s="29"/>
      <c r="C66" s="21"/>
      <c r="D66" s="29"/>
      <c r="E66" s="29"/>
      <c r="F66" s="29"/>
      <c r="G66" s="29"/>
      <c r="H66" s="29"/>
      <c r="I66" s="29"/>
      <c r="J66" s="29"/>
      <c r="K66" s="29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2:23" x14ac:dyDescent="0.25">
      <c r="B67" s="29"/>
      <c r="C67" s="21"/>
      <c r="D67" s="29"/>
      <c r="E67" s="29"/>
      <c r="F67" s="29"/>
      <c r="G67" s="29"/>
      <c r="H67" s="29"/>
      <c r="I67" s="29"/>
      <c r="J67" s="29"/>
      <c r="K67" s="29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2:23" x14ac:dyDescent="0.25">
      <c r="B68" s="29"/>
      <c r="C68" s="21"/>
      <c r="D68" s="29"/>
      <c r="E68" s="29"/>
      <c r="F68" s="29"/>
      <c r="G68" s="29"/>
      <c r="H68" s="29"/>
      <c r="I68" s="29"/>
      <c r="J68" s="29"/>
      <c r="K68" s="29"/>
    </row>
    <row r="69" spans="2:23" x14ac:dyDescent="0.25">
      <c r="B69" s="29"/>
      <c r="C69" s="21"/>
      <c r="D69" s="29"/>
      <c r="E69" s="29"/>
      <c r="F69" s="29"/>
      <c r="G69" s="29"/>
      <c r="H69" s="29"/>
      <c r="I69" s="29"/>
      <c r="J69" s="29"/>
      <c r="K69" s="29"/>
    </row>
    <row r="70" spans="2:23" x14ac:dyDescent="0.25">
      <c r="B70" s="29"/>
      <c r="C70" s="21"/>
      <c r="D70" s="29"/>
      <c r="E70" s="29"/>
      <c r="F70" s="29"/>
      <c r="G70" s="29"/>
      <c r="H70" s="29"/>
      <c r="I70" s="29"/>
      <c r="J70" s="29"/>
      <c r="K70" s="29"/>
    </row>
    <row r="71" spans="2:23" x14ac:dyDescent="0.25">
      <c r="B71" s="29"/>
      <c r="C71" s="21"/>
      <c r="D71" s="29"/>
      <c r="E71" s="29"/>
      <c r="F71" s="29"/>
      <c r="G71" s="29"/>
      <c r="H71" s="29"/>
      <c r="I71" s="29"/>
      <c r="J71" s="29"/>
      <c r="K71" s="29"/>
    </row>
    <row r="72" spans="2:23" x14ac:dyDescent="0.25">
      <c r="B72" s="29"/>
      <c r="C72" s="21"/>
      <c r="D72" s="29"/>
      <c r="E72" s="29"/>
      <c r="F72" s="29"/>
      <c r="G72" s="29"/>
      <c r="H72" s="29"/>
      <c r="I72" s="29"/>
      <c r="J72" s="29"/>
      <c r="K72" s="29"/>
    </row>
    <row r="73" spans="2:23" x14ac:dyDescent="0.25">
      <c r="B73" s="29"/>
      <c r="C73" s="21"/>
      <c r="D73" s="29"/>
      <c r="E73" s="29"/>
      <c r="F73" s="29"/>
      <c r="G73" s="29"/>
      <c r="H73" s="29"/>
      <c r="I73" s="29"/>
      <c r="J73" s="29"/>
      <c r="K73" s="29"/>
    </row>
  </sheetData>
  <sortState xmlns:xlrd2="http://schemas.microsoft.com/office/spreadsheetml/2017/richdata2" ref="A3:L22">
    <sortCondition descending="1" ref="L3:L22"/>
    <sortCondition descending="1" ref="K3:K22"/>
    <sortCondition descending="1" ref="I3:I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2022-12-16T12:16:01Z</dcterms:modified>
</cp:coreProperties>
</file>