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150" yWindow="120" windowWidth="10560" windowHeight="11640" firstSheet="1" activeTab="6"/>
  </bookViews>
  <sheets>
    <sheet name="Basis Info" sheetId="4" state="hidden" r:id="rId1"/>
    <sheet name="Hal 1 + 2" sheetId="1" r:id="rId2"/>
    <sheet name="Poule A" sheetId="8" r:id="rId3"/>
    <sheet name="Poule B" sheetId="3" r:id="rId4"/>
    <sheet name="Poule C" sheetId="9" r:id="rId5"/>
    <sheet name="Poule D" sheetId="10" r:id="rId6"/>
    <sheet name="Kleedlokaalindeling" sheetId="11" r:id="rId7"/>
  </sheets>
  <definedNames>
    <definedName name="_xlnm.Print_Area" localSheetId="1">'Hal 1 + 2'!$A$1:$M$36</definedName>
  </definedNames>
  <calcPr calcId="145621" iterate="1" iterateCount="1" concurrentCalc="0"/>
</workbook>
</file>

<file path=xl/calcChain.xml><?xml version="1.0" encoding="utf-8"?>
<calcChain xmlns="http://schemas.openxmlformats.org/spreadsheetml/2006/main">
  <c r="H8" i="1" l="1"/>
  <c r="I8" i="1"/>
  <c r="H9" i="1"/>
  <c r="I9" i="1"/>
  <c r="H10" i="1"/>
  <c r="I10" i="1"/>
  <c r="H11" i="1"/>
  <c r="I11" i="1"/>
  <c r="H12" i="1"/>
  <c r="I12" i="1"/>
  <c r="H13" i="1"/>
  <c r="I13" i="1"/>
  <c r="H14" i="1"/>
  <c r="I14" i="1"/>
  <c r="H15" i="1"/>
  <c r="I15" i="1"/>
  <c r="H16" i="1"/>
  <c r="I16" i="1"/>
  <c r="H17" i="1"/>
  <c r="I17" i="1"/>
  <c r="H18" i="1"/>
  <c r="I18" i="1"/>
  <c r="H19" i="1"/>
  <c r="I19" i="1"/>
  <c r="H23" i="1"/>
  <c r="I23" i="1"/>
  <c r="H27" i="1"/>
  <c r="I27" i="1"/>
  <c r="H31" i="1"/>
  <c r="K31" i="1"/>
  <c r="K11" i="10"/>
  <c r="J11" i="10"/>
  <c r="K10" i="10"/>
  <c r="J10" i="10"/>
  <c r="K9" i="10"/>
  <c r="J9" i="10"/>
  <c r="K8" i="10"/>
  <c r="J8" i="10"/>
  <c r="K11" i="9"/>
  <c r="J11" i="9"/>
  <c r="K10" i="9"/>
  <c r="J10" i="9"/>
  <c r="K9" i="9"/>
  <c r="J9" i="9"/>
  <c r="K8" i="9"/>
  <c r="J8" i="9"/>
  <c r="K11" i="3"/>
  <c r="J11" i="3"/>
  <c r="K10" i="3"/>
  <c r="J10" i="3"/>
  <c r="K9" i="3"/>
  <c r="J9" i="3"/>
  <c r="K8" i="3"/>
  <c r="J8" i="3"/>
  <c r="K11" i="8"/>
  <c r="J11" i="8"/>
  <c r="K10" i="8"/>
  <c r="J10" i="8"/>
  <c r="K9" i="8"/>
  <c r="J9" i="8"/>
  <c r="K8" i="8"/>
  <c r="J8" i="8"/>
  <c r="B14" i="10"/>
  <c r="B14" i="9"/>
  <c r="B14" i="3"/>
  <c r="B14" i="8"/>
  <c r="K18" i="1"/>
  <c r="L15" i="1"/>
  <c r="K19" i="1"/>
  <c r="L14" i="1"/>
  <c r="L19" i="1"/>
  <c r="K15" i="1"/>
  <c r="L18" i="1"/>
  <c r="K14" i="1"/>
  <c r="L11" i="1"/>
  <c r="L10" i="1"/>
  <c r="K11" i="1"/>
  <c r="K10" i="1"/>
  <c r="K16" i="1"/>
  <c r="L13" i="1"/>
  <c r="K17" i="1"/>
  <c r="L12" i="1"/>
  <c r="L17" i="1"/>
  <c r="K13" i="1"/>
  <c r="L16" i="1"/>
  <c r="K12" i="1"/>
  <c r="L9" i="1"/>
  <c r="L8" i="1"/>
  <c r="K9" i="1"/>
  <c r="K8" i="1"/>
  <c r="D18" i="1"/>
  <c r="E15" i="1"/>
  <c r="D19" i="1"/>
  <c r="E14" i="1"/>
  <c r="E19" i="1"/>
  <c r="D15" i="1"/>
  <c r="E18" i="1"/>
  <c r="D14" i="1"/>
  <c r="E11" i="1"/>
  <c r="E10" i="1"/>
  <c r="D11" i="1"/>
  <c r="D10" i="1"/>
  <c r="D16" i="1"/>
  <c r="E13" i="1"/>
  <c r="D17" i="1"/>
  <c r="E12" i="1"/>
  <c r="E17" i="1"/>
  <c r="D13" i="1"/>
  <c r="E16" i="1"/>
  <c r="D12" i="1"/>
  <c r="E9" i="1"/>
  <c r="E8" i="1"/>
  <c r="D9" i="1"/>
  <c r="D8" i="1"/>
  <c r="C17" i="1"/>
  <c r="C16" i="1"/>
  <c r="C13" i="1"/>
  <c r="C12" i="1"/>
  <c r="C9" i="1"/>
  <c r="B11" i="10"/>
  <c r="B10" i="10"/>
  <c r="B9" i="10"/>
  <c r="B8" i="10"/>
  <c r="M3" i="10"/>
  <c r="F3" i="10"/>
  <c r="B3" i="10"/>
  <c r="K1" i="10"/>
  <c r="F1" i="10"/>
  <c r="B11" i="9"/>
  <c r="B10" i="9"/>
  <c r="B9" i="9"/>
  <c r="B8" i="9"/>
  <c r="M3" i="9"/>
  <c r="F3" i="9"/>
  <c r="B3" i="9"/>
  <c r="K1" i="9"/>
  <c r="F1" i="9"/>
  <c r="B11" i="3"/>
  <c r="B10" i="3"/>
  <c r="B9" i="3"/>
  <c r="B8" i="3"/>
  <c r="B11" i="8"/>
  <c r="B10" i="8"/>
  <c r="B9" i="8"/>
  <c r="B8" i="8"/>
  <c r="M3" i="8"/>
  <c r="F3" i="8"/>
  <c r="B3" i="8"/>
  <c r="K1" i="8"/>
  <c r="F1" i="8"/>
  <c r="M3" i="3"/>
  <c r="F3" i="3"/>
  <c r="F1" i="3"/>
  <c r="K1" i="3"/>
  <c r="B3" i="3"/>
  <c r="A8" i="1"/>
  <c r="B8" i="1"/>
  <c r="A9" i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3" i="1"/>
  <c r="B23" i="1"/>
  <c r="A27" i="1"/>
  <c r="B27" i="1"/>
  <c r="A31" i="1"/>
  <c r="J19" i="1"/>
  <c r="J18" i="1"/>
  <c r="J17" i="1"/>
  <c r="J16" i="1"/>
  <c r="J15" i="1"/>
  <c r="J14" i="1"/>
  <c r="J13" i="1"/>
  <c r="J12" i="1"/>
  <c r="J11" i="1"/>
  <c r="J10" i="1"/>
  <c r="J9" i="1"/>
  <c r="J8" i="1"/>
  <c r="M3" i="1"/>
  <c r="C19" i="1"/>
  <c r="C18" i="1"/>
  <c r="C15" i="1"/>
  <c r="C14" i="1"/>
  <c r="C11" i="1"/>
  <c r="C10" i="1"/>
  <c r="C8" i="1"/>
  <c r="G1" i="1"/>
  <c r="L1" i="1"/>
  <c r="F3" i="1"/>
  <c r="A3" i="1"/>
</calcChain>
</file>

<file path=xl/sharedStrings.xml><?xml version="1.0" encoding="utf-8"?>
<sst xmlns="http://schemas.openxmlformats.org/spreadsheetml/2006/main" count="161" uniqueCount="95">
  <si>
    <t>Zaalvoetbaltoernooi te Nederweert</t>
  </si>
  <si>
    <t>Wedstrijd</t>
  </si>
  <si>
    <t>Uitslag</t>
  </si>
  <si>
    <t>FINALE</t>
  </si>
  <si>
    <t>PLAATS 1 + 2</t>
  </si>
  <si>
    <t>WINNAAR POULE C</t>
  </si>
  <si>
    <t>C</t>
  </si>
  <si>
    <t>A</t>
  </si>
  <si>
    <t>B</t>
  </si>
  <si>
    <t>WINNAAR POULE B</t>
  </si>
  <si>
    <t>D</t>
  </si>
  <si>
    <t>WINNAAR POULE A</t>
  </si>
  <si>
    <t>PLAATS 3 + 4</t>
  </si>
  <si>
    <t>Klasse (CDEF):</t>
  </si>
  <si>
    <t>Datum:</t>
  </si>
  <si>
    <t>Poule A</t>
  </si>
  <si>
    <t>Poule B</t>
  </si>
  <si>
    <t>T e a m</t>
  </si>
  <si>
    <t>Voor</t>
  </si>
  <si>
    <t>Tegen</t>
  </si>
  <si>
    <t>Saldo</t>
  </si>
  <si>
    <t>Punten</t>
  </si>
  <si>
    <t>Plaats</t>
  </si>
  <si>
    <t>* De nummers 1 van elke poule spelen de kruisfinales</t>
  </si>
  <si>
    <t>Poule C</t>
  </si>
  <si>
    <t>Organisator:</t>
  </si>
  <si>
    <t>Poule D</t>
  </si>
  <si>
    <t>Aanvangstijdstip toernooi</t>
  </si>
  <si>
    <t>Voorbeeld</t>
  </si>
  <si>
    <t>Tijdsduur wedstrijden (in minuten)</t>
  </si>
  <si>
    <t>Tijdsduur pauze (in minuten)</t>
  </si>
  <si>
    <t>Aanvang</t>
  </si>
  <si>
    <t>Einde</t>
  </si>
  <si>
    <t>Wedstrijdduur:</t>
  </si>
  <si>
    <t>Organisatie:</t>
  </si>
  <si>
    <t>Poules</t>
  </si>
  <si>
    <t>Pauze:</t>
  </si>
  <si>
    <t>Eventueel penalties nemen</t>
  </si>
  <si>
    <t>WINNAAR POULE D</t>
  </si>
  <si>
    <t>Invullen:</t>
  </si>
  <si>
    <t>Onderwerp</t>
  </si>
  <si>
    <t>Sjabloon voor aantal teams</t>
  </si>
  <si>
    <t>Middels de basis info in deze sheet worden de andere sheets gevuld.</t>
  </si>
  <si>
    <r>
      <t xml:space="preserve">Wil je dus iets veranderen in de "Poule" en/of "Hal" sheets, doe dit dan in deze sheet in het </t>
    </r>
    <r>
      <rPr>
        <b/>
        <u/>
        <sz val="10"/>
        <color rgb="FFFF0000"/>
        <rFont val="Arial"/>
        <family val="2"/>
      </rPr>
      <t>RODE</t>
    </r>
    <r>
      <rPr>
        <b/>
        <sz val="10"/>
        <color rgb="FFFF0000"/>
        <rFont val="Arial"/>
        <family val="2"/>
      </rPr>
      <t xml:space="preserve"> gedeelte.</t>
    </r>
  </si>
  <si>
    <t>Kruisfinale</t>
  </si>
  <si>
    <t>Finale</t>
  </si>
  <si>
    <t>Versie:</t>
  </si>
  <si>
    <t>Let op! Gebruik het juiste sjabloon voor de tijd (uu:mm:ss): uren en minuten</t>
  </si>
  <si>
    <t>Dus NIETS veranderen in de Hal+Poule sheets, omdat dan de verwijzingen mogelijk niet meer werken.</t>
  </si>
  <si>
    <t>Aantal spelers per team</t>
  </si>
  <si>
    <t>RKSVO</t>
  </si>
  <si>
    <t>1 keeper + 4 spelers</t>
  </si>
  <si>
    <t>HAL 1 (GROEN)</t>
  </si>
  <si>
    <t>HAL 2 (BLAUW)</t>
  </si>
  <si>
    <t>Prijsuitreiking in Hal 1 (GROEN)</t>
  </si>
  <si>
    <t>Eindstand:</t>
  </si>
  <si>
    <t>1e</t>
  </si>
  <si>
    <t>2e</t>
  </si>
  <si>
    <t>3e</t>
  </si>
  <si>
    <t>4e</t>
  </si>
  <si>
    <t>Lokaal</t>
  </si>
  <si>
    <t xml:space="preserve">     1.</t>
  </si>
  <si>
    <t>Merefeldia 1</t>
  </si>
  <si>
    <t>Merefeldia 2</t>
  </si>
  <si>
    <t xml:space="preserve">     2.</t>
  </si>
  <si>
    <t>Merefeldia 3</t>
  </si>
  <si>
    <t>Merefeldia 4</t>
  </si>
  <si>
    <t xml:space="preserve">     3.</t>
  </si>
  <si>
    <t>Merefeldia 5</t>
  </si>
  <si>
    <t>Merefeldia 6</t>
  </si>
  <si>
    <t xml:space="preserve">     4.</t>
  </si>
  <si>
    <t xml:space="preserve">     5.</t>
  </si>
  <si>
    <t>RKSVO 1</t>
  </si>
  <si>
    <t>RKSVO 2</t>
  </si>
  <si>
    <t xml:space="preserve">     6.</t>
  </si>
  <si>
    <t>RKSVO 3</t>
  </si>
  <si>
    <t>RKSVO 4</t>
  </si>
  <si>
    <t xml:space="preserve">     7.</t>
  </si>
  <si>
    <t>RKSVO 5</t>
  </si>
  <si>
    <t xml:space="preserve">     8.</t>
  </si>
  <si>
    <t xml:space="preserve">     9.</t>
  </si>
  <si>
    <t>Eindse Boys 1</t>
  </si>
  <si>
    <t xml:space="preserve">    10.</t>
  </si>
  <si>
    <t>Eindse Boys 2</t>
  </si>
  <si>
    <t>JO13</t>
  </si>
  <si>
    <t>1.2</t>
  </si>
  <si>
    <t>10-12-1017</t>
  </si>
  <si>
    <t>Vrijdag 28 december 2018</t>
  </si>
  <si>
    <t>JO15</t>
  </si>
  <si>
    <t>Donderdag 27 december 2018</t>
  </si>
  <si>
    <t>Merefeldia</t>
  </si>
  <si>
    <t>Merefeldia 7</t>
  </si>
  <si>
    <t>Leveroy 1</t>
  </si>
  <si>
    <t>Leveroy 2</t>
  </si>
  <si>
    <t>Kleedlokaalindeling donderdag 28 december 2018 JO15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</si>
</sst>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0" x14ac:knownFonts="1">
    <font>
      <sz val="10"/>
      <name val="Arial"/>
    </font>
    <font>
      <sz val="10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b/>
      <sz val="10"/>
      <color indexed="9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name val="Arial"/>
      <family val="2"/>
    </font>
    <font>
      <b/>
      <u/>
      <sz val="10"/>
      <color rgb="FFFF0000"/>
      <name val="Arial"/>
      <family val="2"/>
    </font>
    <font>
      <b/>
      <sz val="12"/>
      <color indexed="9"/>
      <name val="Arial"/>
      <family val="2"/>
    </font>
    <font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67">
    <xf numFmtId="0" fontId="0" fillId="0" borderId="0" xfId="0"/>
    <xf numFmtId="0" fontId="1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4" fillId="2" borderId="0" xfId="0" applyFont="1" applyFill="1" applyAlignment="1">
      <alignment horizontal="center"/>
    </xf>
    <xf numFmtId="20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20" fontId="0" fillId="0" borderId="0" xfId="0" applyNumberFormat="1"/>
    <xf numFmtId="0" fontId="1" fillId="4" borderId="1" xfId="0" applyFont="1" applyFill="1" applyBorder="1"/>
    <xf numFmtId="0" fontId="1" fillId="0" borderId="0" xfId="0" applyFont="1" applyBorder="1"/>
    <xf numFmtId="0" fontId="0" fillId="0" borderId="0" xfId="0" applyBorder="1"/>
    <xf numFmtId="20" fontId="1" fillId="0" borderId="1" xfId="0" applyNumberFormat="1" applyFont="1" applyBorder="1" applyAlignment="1">
      <alignment horizontal="left"/>
    </xf>
    <xf numFmtId="15" fontId="5" fillId="0" borderId="0" xfId="0" applyNumberFormat="1" applyFont="1" applyAlignment="1">
      <alignment horizontal="left"/>
    </xf>
    <xf numFmtId="164" fontId="0" fillId="0" borderId="0" xfId="0" applyNumberFormat="1"/>
    <xf numFmtId="0" fontId="8" fillId="0" borderId="0" xfId="0" applyFont="1"/>
    <xf numFmtId="0" fontId="9" fillId="0" borderId="0" xfId="0" applyFont="1"/>
    <xf numFmtId="0" fontId="10" fillId="0" borderId="0" xfId="0" applyFont="1"/>
    <xf numFmtId="21" fontId="0" fillId="0" borderId="0" xfId="0" applyNumberFormat="1"/>
    <xf numFmtId="20" fontId="7" fillId="0" borderId="0" xfId="0" applyNumberFormat="1" applyFont="1"/>
    <xf numFmtId="0" fontId="11" fillId="0" borderId="0" xfId="0" applyFont="1"/>
    <xf numFmtId="0" fontId="1" fillId="5" borderId="1" xfId="0" applyFont="1" applyFill="1" applyBorder="1"/>
    <xf numFmtId="0" fontId="1" fillId="6" borderId="1" xfId="0" applyFont="1" applyFill="1" applyBorder="1"/>
    <xf numFmtId="0" fontId="2" fillId="6" borderId="1" xfId="0" applyFont="1" applyFill="1" applyBorder="1"/>
    <xf numFmtId="0" fontId="2" fillId="5" borderId="1" xfId="0" applyFont="1" applyFill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164" fontId="14" fillId="0" borderId="0" xfId="0" applyNumberFormat="1" applyFont="1"/>
    <xf numFmtId="20" fontId="14" fillId="0" borderId="0" xfId="0" applyNumberFormat="1" applyFont="1"/>
    <xf numFmtId="0" fontId="16" fillId="0" borderId="0" xfId="0" applyFont="1"/>
    <xf numFmtId="20" fontId="8" fillId="0" borderId="0" xfId="0" applyNumberFormat="1" applyFont="1"/>
    <xf numFmtId="0" fontId="1" fillId="7" borderId="1" xfId="0" applyFont="1" applyFill="1" applyBorder="1"/>
    <xf numFmtId="0" fontId="1" fillId="8" borderId="1" xfId="0" applyFont="1" applyFill="1" applyBorder="1"/>
    <xf numFmtId="0" fontId="2" fillId="8" borderId="1" xfId="0" applyFont="1" applyFill="1" applyBorder="1"/>
    <xf numFmtId="0" fontId="2" fillId="7" borderId="1" xfId="0" applyFont="1" applyFill="1" applyBorder="1"/>
    <xf numFmtId="0" fontId="14" fillId="0" borderId="3" xfId="0" applyFont="1" applyBorder="1"/>
    <xf numFmtId="0" fontId="14" fillId="0" borderId="5" xfId="0" applyFont="1" applyBorder="1"/>
    <xf numFmtId="0" fontId="14" fillId="0" borderId="7" xfId="0" applyFont="1" applyBorder="1"/>
    <xf numFmtId="0" fontId="8" fillId="5" borderId="2" xfId="0" applyFont="1" applyFill="1" applyBorder="1"/>
    <xf numFmtId="0" fontId="0" fillId="5" borderId="4" xfId="0" applyFill="1" applyBorder="1"/>
    <xf numFmtId="0" fontId="0" fillId="5" borderId="6" xfId="0" applyFill="1" applyBorder="1"/>
    <xf numFmtId="0" fontId="8" fillId="7" borderId="2" xfId="0" applyFont="1" applyFill="1" applyBorder="1"/>
    <xf numFmtId="0" fontId="0" fillId="7" borderId="4" xfId="0" applyFill="1" applyBorder="1"/>
    <xf numFmtId="0" fontId="0" fillId="7" borderId="6" xfId="0" applyFill="1" applyBorder="1"/>
    <xf numFmtId="0" fontId="8" fillId="6" borderId="2" xfId="0" applyFont="1" applyFill="1" applyBorder="1"/>
    <xf numFmtId="0" fontId="0" fillId="6" borderId="4" xfId="0" applyFill="1" applyBorder="1"/>
    <xf numFmtId="0" fontId="0" fillId="6" borderId="6" xfId="0" applyFill="1" applyBorder="1"/>
    <xf numFmtId="0" fontId="8" fillId="8" borderId="2" xfId="0" applyFont="1" applyFill="1" applyBorder="1"/>
    <xf numFmtId="0" fontId="0" fillId="8" borderId="4" xfId="0" applyFill="1" applyBorder="1"/>
    <xf numFmtId="0" fontId="0" fillId="8" borderId="6" xfId="0" applyFill="1" applyBorder="1"/>
    <xf numFmtId="0" fontId="0" fillId="0" borderId="0" xfId="0" applyAlignment="1">
      <alignment horizontal="right"/>
    </xf>
    <xf numFmtId="14" fontId="0" fillId="0" borderId="0" xfId="0" applyNumberFormat="1"/>
    <xf numFmtId="0" fontId="8" fillId="0" borderId="0" xfId="0" quotePrefix="1" applyFont="1"/>
    <xf numFmtId="0" fontId="18" fillId="3" borderId="1" xfId="0" applyFont="1" applyFill="1" applyBorder="1" applyAlignment="1">
      <alignment vertical="center"/>
    </xf>
    <xf numFmtId="0" fontId="18" fillId="3" borderId="1" xfId="0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0" borderId="1" xfId="0" applyFont="1" applyBorder="1"/>
    <xf numFmtId="0" fontId="19" fillId="5" borderId="1" xfId="0" applyFont="1" applyFill="1" applyBorder="1"/>
    <xf numFmtId="0" fontId="19" fillId="8" borderId="1" xfId="0" applyFont="1" applyFill="1" applyBorder="1"/>
    <xf numFmtId="0" fontId="19" fillId="6" borderId="1" xfId="0" applyFont="1" applyFill="1" applyBorder="1"/>
    <xf numFmtId="20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</cellXfs>
  <cellStyles count="2">
    <cellStyle name="Normal 2" xfId="1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workbookViewId="0">
      <pane ySplit="7" topLeftCell="A8" activePane="bottomLeft" state="frozen"/>
      <selection pane="bottomLeft" activeCell="D24" sqref="D24"/>
    </sheetView>
  </sheetViews>
  <sheetFormatPr defaultRowHeight="12.75" x14ac:dyDescent="0.2"/>
  <cols>
    <col min="1" max="1" width="39.42578125" customWidth="1"/>
    <col min="2" max="2" width="26.28515625" customWidth="1"/>
    <col min="3" max="3" width="12.28515625" bestFit="1" customWidth="1"/>
    <col min="4" max="4" width="24.85546875" bestFit="1" customWidth="1"/>
    <col min="5" max="5" width="10.140625" bestFit="1" customWidth="1"/>
  </cols>
  <sheetData>
    <row r="1" spans="1:5" ht="18" x14ac:dyDescent="0.25">
      <c r="A1" s="29" t="s">
        <v>41</v>
      </c>
      <c r="B1" s="29">
        <v>16</v>
      </c>
      <c r="D1" s="55" t="s">
        <v>46</v>
      </c>
      <c r="E1" s="57" t="s">
        <v>85</v>
      </c>
    </row>
    <row r="2" spans="1:5" x14ac:dyDescent="0.2">
      <c r="E2" s="56" t="s">
        <v>86</v>
      </c>
    </row>
    <row r="3" spans="1:5" x14ac:dyDescent="0.2">
      <c r="A3" s="31" t="s">
        <v>42</v>
      </c>
    </row>
    <row r="4" spans="1:5" x14ac:dyDescent="0.2">
      <c r="A4" s="31" t="s">
        <v>43</v>
      </c>
    </row>
    <row r="5" spans="1:5" x14ac:dyDescent="0.2">
      <c r="A5" s="31" t="s">
        <v>48</v>
      </c>
    </row>
    <row r="7" spans="1:5" x14ac:dyDescent="0.2">
      <c r="A7" s="20" t="s">
        <v>40</v>
      </c>
      <c r="B7" s="20" t="s">
        <v>39</v>
      </c>
      <c r="C7" s="20"/>
      <c r="D7" s="20" t="s">
        <v>28</v>
      </c>
    </row>
    <row r="8" spans="1:5" x14ac:dyDescent="0.2">
      <c r="A8" t="s">
        <v>13</v>
      </c>
      <c r="B8" s="30" t="s">
        <v>88</v>
      </c>
      <c r="D8" t="s">
        <v>84</v>
      </c>
    </row>
    <row r="9" spans="1:5" x14ac:dyDescent="0.2">
      <c r="A9" t="s">
        <v>49</v>
      </c>
      <c r="B9" s="30" t="s">
        <v>51</v>
      </c>
      <c r="D9" t="s">
        <v>51</v>
      </c>
    </row>
    <row r="10" spans="1:5" x14ac:dyDescent="0.2">
      <c r="A10" t="s">
        <v>14</v>
      </c>
      <c r="B10" s="32" t="s">
        <v>89</v>
      </c>
      <c r="D10" s="17" t="s">
        <v>87</v>
      </c>
    </row>
    <row r="11" spans="1:5" x14ac:dyDescent="0.2">
      <c r="A11" t="s">
        <v>27</v>
      </c>
      <c r="B11" s="33">
        <v>0.53125</v>
      </c>
      <c r="C11" s="11"/>
      <c r="D11" s="21">
        <v>0.35416666666666669</v>
      </c>
      <c r="E11" s="18" t="s">
        <v>47</v>
      </c>
    </row>
    <row r="12" spans="1:5" x14ac:dyDescent="0.2">
      <c r="A12" t="s">
        <v>29</v>
      </c>
      <c r="B12" s="33">
        <v>1.0416666666666666E-2</v>
      </c>
      <c r="D12" s="11">
        <v>6.9444444444444441E-3</v>
      </c>
      <c r="E12" s="18" t="s">
        <v>47</v>
      </c>
    </row>
    <row r="13" spans="1:5" x14ac:dyDescent="0.2">
      <c r="A13" t="s">
        <v>30</v>
      </c>
      <c r="B13" s="33">
        <v>1.3888888888888889E-3</v>
      </c>
      <c r="D13" s="11">
        <v>6.9444444444444447E-4</v>
      </c>
      <c r="E13" s="18" t="s">
        <v>47</v>
      </c>
    </row>
    <row r="14" spans="1:5" x14ac:dyDescent="0.2">
      <c r="A14" s="18" t="s">
        <v>25</v>
      </c>
      <c r="B14" s="32" t="s">
        <v>90</v>
      </c>
      <c r="D14" s="18" t="s">
        <v>50</v>
      </c>
    </row>
    <row r="15" spans="1:5" x14ac:dyDescent="0.2">
      <c r="A15" s="18"/>
      <c r="B15" s="32"/>
    </row>
    <row r="16" spans="1:5" x14ac:dyDescent="0.2">
      <c r="A16" s="18" t="s">
        <v>35</v>
      </c>
      <c r="B16" s="32"/>
    </row>
    <row r="17" spans="1:2" x14ac:dyDescent="0.2">
      <c r="A17" s="46" t="s">
        <v>7</v>
      </c>
      <c r="B17" s="40" t="s">
        <v>62</v>
      </c>
    </row>
    <row r="18" spans="1:2" x14ac:dyDescent="0.2">
      <c r="A18" s="47"/>
      <c r="B18" s="41" t="s">
        <v>63</v>
      </c>
    </row>
    <row r="19" spans="1:2" x14ac:dyDescent="0.2">
      <c r="A19" s="47"/>
      <c r="B19" s="41" t="s">
        <v>72</v>
      </c>
    </row>
    <row r="20" spans="1:2" x14ac:dyDescent="0.2">
      <c r="A20" s="48"/>
      <c r="B20" s="42" t="s">
        <v>92</v>
      </c>
    </row>
    <row r="21" spans="1:2" x14ac:dyDescent="0.2">
      <c r="A21" s="43" t="s">
        <v>8</v>
      </c>
      <c r="B21" s="40" t="s">
        <v>81</v>
      </c>
    </row>
    <row r="22" spans="1:2" x14ac:dyDescent="0.2">
      <c r="A22" s="44"/>
      <c r="B22" s="41" t="s">
        <v>73</v>
      </c>
    </row>
    <row r="23" spans="1:2" x14ac:dyDescent="0.2">
      <c r="A23" s="44"/>
      <c r="B23" s="41" t="s">
        <v>65</v>
      </c>
    </row>
    <row r="24" spans="1:2" x14ac:dyDescent="0.2">
      <c r="A24" s="45"/>
      <c r="B24" s="42" t="s">
        <v>66</v>
      </c>
    </row>
    <row r="25" spans="1:2" x14ac:dyDescent="0.2">
      <c r="A25" s="52" t="s">
        <v>6</v>
      </c>
      <c r="B25" s="40" t="s">
        <v>68</v>
      </c>
    </row>
    <row r="26" spans="1:2" x14ac:dyDescent="0.2">
      <c r="A26" s="53"/>
      <c r="B26" s="41" t="s">
        <v>69</v>
      </c>
    </row>
    <row r="27" spans="1:2" x14ac:dyDescent="0.2">
      <c r="A27" s="53"/>
      <c r="B27" s="41" t="s">
        <v>75</v>
      </c>
    </row>
    <row r="28" spans="1:2" x14ac:dyDescent="0.2">
      <c r="A28" s="54"/>
      <c r="B28" s="42" t="s">
        <v>83</v>
      </c>
    </row>
    <row r="29" spans="1:2" x14ac:dyDescent="0.2">
      <c r="A29" s="49" t="s">
        <v>10</v>
      </c>
      <c r="B29" s="40" t="s">
        <v>76</v>
      </c>
    </row>
    <row r="30" spans="1:2" x14ac:dyDescent="0.2">
      <c r="A30" s="50"/>
      <c r="B30" s="41" t="s">
        <v>78</v>
      </c>
    </row>
    <row r="31" spans="1:2" x14ac:dyDescent="0.2">
      <c r="A31" s="50"/>
      <c r="B31" s="41" t="s">
        <v>93</v>
      </c>
    </row>
    <row r="32" spans="1:2" x14ac:dyDescent="0.2">
      <c r="A32" s="51"/>
      <c r="B32" s="42" t="s">
        <v>91</v>
      </c>
    </row>
    <row r="33" spans="2:2" x14ac:dyDescent="0.2">
      <c r="B33" s="30"/>
    </row>
    <row r="34" spans="2:2" x14ac:dyDescent="0.2">
      <c r="B34" s="30"/>
    </row>
    <row r="35" spans="2:2" x14ac:dyDescent="0.2">
      <c r="B35" s="30"/>
    </row>
    <row r="36" spans="2:2" x14ac:dyDescent="0.2">
      <c r="B36" s="30"/>
    </row>
    <row r="37" spans="2:2" x14ac:dyDescent="0.2">
      <c r="B37" s="30"/>
    </row>
    <row r="38" spans="2:2" x14ac:dyDescent="0.2">
      <c r="B38" s="30"/>
    </row>
    <row r="39" spans="2:2" x14ac:dyDescent="0.2">
      <c r="B39" s="30"/>
    </row>
    <row r="40" spans="2:2" x14ac:dyDescent="0.2">
      <c r="B40" s="30"/>
    </row>
    <row r="41" spans="2:2" x14ac:dyDescent="0.2">
      <c r="B41" s="30"/>
    </row>
    <row r="42" spans="2:2" x14ac:dyDescent="0.2">
      <c r="B42" s="30"/>
    </row>
    <row r="43" spans="2:2" x14ac:dyDescent="0.2">
      <c r="B43" s="30"/>
    </row>
    <row r="44" spans="2:2" x14ac:dyDescent="0.2">
      <c r="B44" s="30"/>
    </row>
    <row r="45" spans="2:2" x14ac:dyDescent="0.2">
      <c r="B45" s="30"/>
    </row>
    <row r="46" spans="2:2" x14ac:dyDescent="0.2">
      <c r="B46" s="30"/>
    </row>
    <row r="47" spans="2:2" x14ac:dyDescent="0.2">
      <c r="B47" s="30"/>
    </row>
    <row r="48" spans="2:2" x14ac:dyDescent="0.2">
      <c r="B48" s="30"/>
    </row>
    <row r="49" spans="2:2" x14ac:dyDescent="0.2">
      <c r="B49" s="30"/>
    </row>
    <row r="50" spans="2:2" x14ac:dyDescent="0.2">
      <c r="B50" s="30"/>
    </row>
    <row r="51" spans="2:2" x14ac:dyDescent="0.2">
      <c r="B51" s="30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topLeftCell="A13" zoomScale="90" workbookViewId="0">
      <selection activeCell="E32" sqref="E32"/>
    </sheetView>
  </sheetViews>
  <sheetFormatPr defaultColWidth="8.7109375" defaultRowHeight="12.75" x14ac:dyDescent="0.2"/>
  <cols>
    <col min="1" max="2" width="10.140625" customWidth="1"/>
    <col min="3" max="3" width="3.28515625" customWidth="1"/>
    <col min="4" max="5" width="25.7109375" customWidth="1"/>
    <col min="6" max="6" width="10.140625" customWidth="1"/>
    <col min="7" max="7" width="12.7109375" customWidth="1"/>
    <col min="8" max="9" width="10.140625" customWidth="1"/>
    <col min="10" max="10" width="3.28515625" customWidth="1"/>
    <col min="11" max="12" width="25.7109375" customWidth="1"/>
    <col min="13" max="13" width="10.140625" customWidth="1"/>
  </cols>
  <sheetData>
    <row r="1" spans="1:13" ht="17.25" customHeight="1" x14ac:dyDescent="0.25">
      <c r="A1" s="8" t="s">
        <v>0</v>
      </c>
      <c r="B1" s="8"/>
      <c r="C1" s="8"/>
      <c r="D1" s="8"/>
      <c r="G1" s="8" t="str">
        <f>'Basis Info'!B8</f>
        <v>JO15</v>
      </c>
      <c r="K1" s="8" t="s">
        <v>34</v>
      </c>
      <c r="L1" s="23" t="str">
        <f>'Basis Info'!B14</f>
        <v>Merefeldia</v>
      </c>
    </row>
    <row r="2" spans="1:13" ht="6.75" customHeight="1" x14ac:dyDescent="0.2">
      <c r="B2" s="16"/>
      <c r="C2" s="8"/>
      <c r="D2" s="8"/>
    </row>
    <row r="3" spans="1:13" ht="17.25" customHeight="1" x14ac:dyDescent="0.2">
      <c r="A3" s="16" t="str">
        <f>'Basis Info'!B10</f>
        <v>Donderdag 27 december 2018</v>
      </c>
      <c r="B3" s="8"/>
      <c r="C3" s="8"/>
      <c r="E3" s="9" t="s">
        <v>33</v>
      </c>
      <c r="F3" s="22">
        <f>'Basis Info'!B12</f>
        <v>1.0416666666666666E-2</v>
      </c>
      <c r="L3" s="18" t="s">
        <v>36</v>
      </c>
      <c r="M3" s="11">
        <f>'Basis Info'!B13</f>
        <v>1.3888888888888889E-3</v>
      </c>
    </row>
    <row r="4" spans="1:13" x14ac:dyDescent="0.2">
      <c r="A4" s="1"/>
      <c r="B4" s="1"/>
      <c r="C4" s="1"/>
      <c r="D4" s="1"/>
      <c r="E4" s="1"/>
    </row>
    <row r="5" spans="1:13" ht="22.5" customHeight="1" x14ac:dyDescent="0.25">
      <c r="A5" s="2" t="s">
        <v>52</v>
      </c>
      <c r="B5" s="2"/>
      <c r="C5" s="1"/>
      <c r="D5" s="1"/>
      <c r="E5" s="1"/>
      <c r="H5" s="2" t="s">
        <v>53</v>
      </c>
      <c r="I5" s="2"/>
      <c r="J5" s="1"/>
      <c r="K5" s="1"/>
      <c r="L5" s="1"/>
    </row>
    <row r="6" spans="1:13" ht="7.5" customHeight="1" x14ac:dyDescent="0.25">
      <c r="G6" s="2"/>
    </row>
    <row r="7" spans="1:13" ht="18" customHeight="1" x14ac:dyDescent="0.2">
      <c r="A7" s="3" t="s">
        <v>31</v>
      </c>
      <c r="B7" s="3" t="s">
        <v>32</v>
      </c>
      <c r="C7" s="4"/>
      <c r="D7" s="3" t="s">
        <v>1</v>
      </c>
      <c r="E7" s="4"/>
      <c r="F7" s="4" t="s">
        <v>2</v>
      </c>
      <c r="H7" s="3" t="s">
        <v>31</v>
      </c>
      <c r="I7" s="3" t="s">
        <v>32</v>
      </c>
      <c r="J7" s="4"/>
      <c r="K7" s="3" t="s">
        <v>1</v>
      </c>
      <c r="L7" s="4"/>
      <c r="M7" s="4" t="s">
        <v>2</v>
      </c>
    </row>
    <row r="8" spans="1:13" ht="18" customHeight="1" x14ac:dyDescent="0.2">
      <c r="A8" s="5">
        <f>'Basis Info'!$B$11</f>
        <v>0.53125</v>
      </c>
      <c r="B8" s="5">
        <f>A8+'Basis Info'!$B$12</f>
        <v>0.54166666666666663</v>
      </c>
      <c r="C8" s="36" t="str">
        <f>'Basis Info'!$A$17</f>
        <v>A</v>
      </c>
      <c r="D8" s="36" t="str">
        <f>'Basis Info'!$B$17</f>
        <v>Merefeldia 1</v>
      </c>
      <c r="E8" s="36" t="str">
        <f>'Basis Info'!$B$18</f>
        <v>Merefeldia 2</v>
      </c>
      <c r="F8" s="6"/>
      <c r="H8" s="5">
        <f>'Basis Info'!$B$11</f>
        <v>0.53125</v>
      </c>
      <c r="I8" s="5">
        <f>H8+'Basis Info'!$B$12</f>
        <v>0.54166666666666663</v>
      </c>
      <c r="J8" s="24" t="str">
        <f>'Basis Info'!$A$21</f>
        <v>B</v>
      </c>
      <c r="K8" s="24" t="str">
        <f>'Basis Info'!$B$21</f>
        <v>Eindse Boys 1</v>
      </c>
      <c r="L8" s="24" t="str">
        <f>'Basis Info'!$B$22</f>
        <v>RKSVO 2</v>
      </c>
      <c r="M8" s="6"/>
    </row>
    <row r="9" spans="1:13" ht="18" customHeight="1" x14ac:dyDescent="0.2">
      <c r="A9" s="5">
        <f>B8+'Basis Info'!$B$13</f>
        <v>0.54305555555555551</v>
      </c>
      <c r="B9" s="5">
        <f>A9+'Basis Info'!$B$12</f>
        <v>0.55347222222222214</v>
      </c>
      <c r="C9" s="36" t="str">
        <f>'Basis Info'!$A$17</f>
        <v>A</v>
      </c>
      <c r="D9" s="36" t="str">
        <f>'Basis Info'!$B$19</f>
        <v>RKSVO 1</v>
      </c>
      <c r="E9" s="36" t="str">
        <f>'Basis Info'!$B$20</f>
        <v>Leveroy 1</v>
      </c>
      <c r="F9" s="6"/>
      <c r="H9" s="5">
        <f>I8+'Basis Info'!$B$13</f>
        <v>0.54305555555555551</v>
      </c>
      <c r="I9" s="5">
        <f>H9+'Basis Info'!$B$12</f>
        <v>0.55347222222222214</v>
      </c>
      <c r="J9" s="24" t="str">
        <f>'Basis Info'!$A$21</f>
        <v>B</v>
      </c>
      <c r="K9" s="24" t="str">
        <f>'Basis Info'!$B$23</f>
        <v>Merefeldia 3</v>
      </c>
      <c r="L9" s="24" t="str">
        <f>'Basis Info'!$B$24</f>
        <v>Merefeldia 4</v>
      </c>
      <c r="M9" s="6"/>
    </row>
    <row r="10" spans="1:13" ht="18" customHeight="1" x14ac:dyDescent="0.2">
      <c r="A10" s="5">
        <f>B9+'Basis Info'!$B$13</f>
        <v>0.55486111111111103</v>
      </c>
      <c r="B10" s="5">
        <f>A10+'Basis Info'!$B$12</f>
        <v>0.56527777777777766</v>
      </c>
      <c r="C10" s="37" t="str">
        <f>'Basis Info'!$A$25</f>
        <v>C</v>
      </c>
      <c r="D10" s="37" t="str">
        <f>'Basis Info'!$B$25</f>
        <v>Merefeldia 5</v>
      </c>
      <c r="E10" s="37" t="str">
        <f>'Basis Info'!$B$26</f>
        <v>Merefeldia 6</v>
      </c>
      <c r="F10" s="6"/>
      <c r="H10" s="5">
        <f>I9+'Basis Info'!$B$13</f>
        <v>0.55486111111111103</v>
      </c>
      <c r="I10" s="5">
        <f>H10+'Basis Info'!$B$12</f>
        <v>0.56527777777777766</v>
      </c>
      <c r="J10" s="25" t="str">
        <f>'Basis Info'!$A$29</f>
        <v>D</v>
      </c>
      <c r="K10" s="25" t="str">
        <f>'Basis Info'!$B$29</f>
        <v>RKSVO 4</v>
      </c>
      <c r="L10" s="25" t="str">
        <f>'Basis Info'!$B$30</f>
        <v>RKSVO 5</v>
      </c>
      <c r="M10" s="6"/>
    </row>
    <row r="11" spans="1:13" ht="18" customHeight="1" x14ac:dyDescent="0.2">
      <c r="A11" s="5">
        <f>B10+'Basis Info'!$B$13</f>
        <v>0.56666666666666654</v>
      </c>
      <c r="B11" s="5">
        <f>A11+'Basis Info'!$B$12</f>
        <v>0.57708333333333317</v>
      </c>
      <c r="C11" s="37" t="str">
        <f>'Basis Info'!$A$25</f>
        <v>C</v>
      </c>
      <c r="D11" s="37" t="str">
        <f>'Basis Info'!$B$27</f>
        <v>RKSVO 3</v>
      </c>
      <c r="E11" s="37" t="str">
        <f>'Basis Info'!$B$28</f>
        <v>Eindse Boys 2</v>
      </c>
      <c r="F11" s="6"/>
      <c r="H11" s="5">
        <f>I10+'Basis Info'!$B$13</f>
        <v>0.56666666666666654</v>
      </c>
      <c r="I11" s="5">
        <f>H11+'Basis Info'!$B$12</f>
        <v>0.57708333333333317</v>
      </c>
      <c r="J11" s="25" t="str">
        <f>'Basis Info'!$A$29</f>
        <v>D</v>
      </c>
      <c r="K11" s="25" t="str">
        <f>'Basis Info'!$B$31</f>
        <v>Leveroy 2</v>
      </c>
      <c r="L11" s="25" t="str">
        <f>'Basis Info'!$B$32</f>
        <v>Merefeldia 7</v>
      </c>
      <c r="M11" s="6"/>
    </row>
    <row r="12" spans="1:13" ht="18" customHeight="1" x14ac:dyDescent="0.2">
      <c r="A12" s="5">
        <f>B11+'Basis Info'!$B$13</f>
        <v>0.57847222222222205</v>
      </c>
      <c r="B12" s="5">
        <f>A12+'Basis Info'!$B$12</f>
        <v>0.58888888888888868</v>
      </c>
      <c r="C12" s="36" t="str">
        <f>'Basis Info'!$A$17</f>
        <v>A</v>
      </c>
      <c r="D12" s="36" t="str">
        <f>'Basis Info'!$B$17</f>
        <v>Merefeldia 1</v>
      </c>
      <c r="E12" s="36" t="str">
        <f>'Basis Info'!$B$19</f>
        <v>RKSVO 1</v>
      </c>
      <c r="F12" s="6"/>
      <c r="H12" s="5">
        <f>I11+'Basis Info'!$B$13</f>
        <v>0.57847222222222205</v>
      </c>
      <c r="I12" s="5">
        <f>H12+'Basis Info'!$B$12</f>
        <v>0.58888888888888868</v>
      </c>
      <c r="J12" s="24" t="str">
        <f>'Basis Info'!$A$21</f>
        <v>B</v>
      </c>
      <c r="K12" s="24" t="str">
        <f>'Basis Info'!$B$21</f>
        <v>Eindse Boys 1</v>
      </c>
      <c r="L12" s="24" t="str">
        <f>'Basis Info'!$B$23</f>
        <v>Merefeldia 3</v>
      </c>
      <c r="M12" s="6"/>
    </row>
    <row r="13" spans="1:13" ht="18" customHeight="1" x14ac:dyDescent="0.2">
      <c r="A13" s="5">
        <f>B12+'Basis Info'!$B$13</f>
        <v>0.59027777777777757</v>
      </c>
      <c r="B13" s="5">
        <f>A13+'Basis Info'!$B$12</f>
        <v>0.6006944444444442</v>
      </c>
      <c r="C13" s="36" t="str">
        <f>'Basis Info'!$A$17</f>
        <v>A</v>
      </c>
      <c r="D13" s="36" t="str">
        <f>'Basis Info'!$B$18</f>
        <v>Merefeldia 2</v>
      </c>
      <c r="E13" s="36" t="str">
        <f>'Basis Info'!$B$20</f>
        <v>Leveroy 1</v>
      </c>
      <c r="F13" s="6"/>
      <c r="H13" s="5">
        <f>I12+'Basis Info'!$B$13</f>
        <v>0.59027777777777757</v>
      </c>
      <c r="I13" s="5">
        <f>H13+'Basis Info'!$B$12</f>
        <v>0.6006944444444442</v>
      </c>
      <c r="J13" s="24" t="str">
        <f>'Basis Info'!$A$21</f>
        <v>B</v>
      </c>
      <c r="K13" s="24" t="str">
        <f>'Basis Info'!$B$22</f>
        <v>RKSVO 2</v>
      </c>
      <c r="L13" s="24" t="str">
        <f>'Basis Info'!$B$24</f>
        <v>Merefeldia 4</v>
      </c>
      <c r="M13" s="6"/>
    </row>
    <row r="14" spans="1:13" ht="18" customHeight="1" x14ac:dyDescent="0.2">
      <c r="A14" s="5">
        <f>B13+'Basis Info'!$B$13</f>
        <v>0.60208333333333308</v>
      </c>
      <c r="B14" s="5">
        <f>A14+'Basis Info'!$B$12</f>
        <v>0.61249999999999971</v>
      </c>
      <c r="C14" s="37" t="str">
        <f>'Basis Info'!$A$25</f>
        <v>C</v>
      </c>
      <c r="D14" s="37" t="str">
        <f>'Basis Info'!$B$25</f>
        <v>Merefeldia 5</v>
      </c>
      <c r="E14" s="37" t="str">
        <f>'Basis Info'!$B$27</f>
        <v>RKSVO 3</v>
      </c>
      <c r="F14" s="6"/>
      <c r="H14" s="5">
        <f>I13+'Basis Info'!$B$13</f>
        <v>0.60208333333333308</v>
      </c>
      <c r="I14" s="5">
        <f>H14+'Basis Info'!$B$12</f>
        <v>0.61249999999999971</v>
      </c>
      <c r="J14" s="25" t="str">
        <f>'Basis Info'!$A$29</f>
        <v>D</v>
      </c>
      <c r="K14" s="25" t="str">
        <f>'Basis Info'!$B$29</f>
        <v>RKSVO 4</v>
      </c>
      <c r="L14" s="25" t="str">
        <f>'Basis Info'!$B$31</f>
        <v>Leveroy 2</v>
      </c>
      <c r="M14" s="6"/>
    </row>
    <row r="15" spans="1:13" ht="18" customHeight="1" x14ac:dyDescent="0.2">
      <c r="A15" s="5">
        <f>B14+'Basis Info'!$B$13</f>
        <v>0.6138888888888886</v>
      </c>
      <c r="B15" s="5">
        <f>A15+'Basis Info'!$B$12</f>
        <v>0.62430555555555522</v>
      </c>
      <c r="C15" s="37" t="str">
        <f>'Basis Info'!$A$25</f>
        <v>C</v>
      </c>
      <c r="D15" s="37" t="str">
        <f>'Basis Info'!$B$26</f>
        <v>Merefeldia 6</v>
      </c>
      <c r="E15" s="37" t="str">
        <f>'Basis Info'!$B$28</f>
        <v>Eindse Boys 2</v>
      </c>
      <c r="F15" s="6"/>
      <c r="H15" s="5">
        <f>I14+'Basis Info'!$B$13</f>
        <v>0.6138888888888886</v>
      </c>
      <c r="I15" s="5">
        <f>H15+'Basis Info'!$B$12</f>
        <v>0.62430555555555522</v>
      </c>
      <c r="J15" s="25" t="str">
        <f>'Basis Info'!$A$29</f>
        <v>D</v>
      </c>
      <c r="K15" s="25" t="str">
        <f>'Basis Info'!$B$30</f>
        <v>RKSVO 5</v>
      </c>
      <c r="L15" s="25" t="str">
        <f>'Basis Info'!$B$32</f>
        <v>Merefeldia 7</v>
      </c>
      <c r="M15" s="6"/>
    </row>
    <row r="16" spans="1:13" ht="18" customHeight="1" x14ac:dyDescent="0.2">
      <c r="A16" s="5">
        <f>B15+'Basis Info'!$B$13</f>
        <v>0.62569444444444411</v>
      </c>
      <c r="B16" s="5">
        <f>A16+'Basis Info'!$B$12</f>
        <v>0.63611111111111074</v>
      </c>
      <c r="C16" s="36" t="str">
        <f>'Basis Info'!$A$17</f>
        <v>A</v>
      </c>
      <c r="D16" s="36" t="str">
        <f>'Basis Info'!$B$20</f>
        <v>Leveroy 1</v>
      </c>
      <c r="E16" s="36" t="str">
        <f>'Basis Info'!$B$17</f>
        <v>Merefeldia 1</v>
      </c>
      <c r="F16" s="6"/>
      <c r="H16" s="5">
        <f>I15+'Basis Info'!$B$13</f>
        <v>0.62569444444444411</v>
      </c>
      <c r="I16" s="5">
        <f>H16+'Basis Info'!$B$12</f>
        <v>0.63611111111111074</v>
      </c>
      <c r="J16" s="24" t="str">
        <f>'Basis Info'!$A$21</f>
        <v>B</v>
      </c>
      <c r="K16" s="24" t="str">
        <f>'Basis Info'!$B$24</f>
        <v>Merefeldia 4</v>
      </c>
      <c r="L16" s="24" t="str">
        <f>'Basis Info'!$B$21</f>
        <v>Eindse Boys 1</v>
      </c>
      <c r="M16" s="6"/>
    </row>
    <row r="17" spans="1:13" ht="18" customHeight="1" x14ac:dyDescent="0.2">
      <c r="A17" s="5">
        <f>B16+'Basis Info'!$B$13</f>
        <v>0.63749999999999962</v>
      </c>
      <c r="B17" s="5">
        <f>A17+'Basis Info'!$B$12</f>
        <v>0.64791666666666625</v>
      </c>
      <c r="C17" s="36" t="str">
        <f>'Basis Info'!$A$17</f>
        <v>A</v>
      </c>
      <c r="D17" s="36" t="str">
        <f>'Basis Info'!$B$19</f>
        <v>RKSVO 1</v>
      </c>
      <c r="E17" s="36" t="str">
        <f>'Basis Info'!$B$18</f>
        <v>Merefeldia 2</v>
      </c>
      <c r="F17" s="6"/>
      <c r="H17" s="5">
        <f>I16+'Basis Info'!$B$13</f>
        <v>0.63749999999999962</v>
      </c>
      <c r="I17" s="5">
        <f>H17+'Basis Info'!$B$12</f>
        <v>0.64791666666666625</v>
      </c>
      <c r="J17" s="24" t="str">
        <f>'Basis Info'!$A$21</f>
        <v>B</v>
      </c>
      <c r="K17" s="24" t="str">
        <f>'Basis Info'!$B$23</f>
        <v>Merefeldia 3</v>
      </c>
      <c r="L17" s="24" t="str">
        <f>'Basis Info'!$B$22</f>
        <v>RKSVO 2</v>
      </c>
      <c r="M17" s="6"/>
    </row>
    <row r="18" spans="1:13" ht="18" customHeight="1" x14ac:dyDescent="0.2">
      <c r="A18" s="5">
        <f>B17+'Basis Info'!$B$13</f>
        <v>0.64930555555555514</v>
      </c>
      <c r="B18" s="5">
        <f>A18+'Basis Info'!$B$12</f>
        <v>0.65972222222222177</v>
      </c>
      <c r="C18" s="37" t="str">
        <f>'Basis Info'!$A$25</f>
        <v>C</v>
      </c>
      <c r="D18" s="37" t="str">
        <f>'Basis Info'!$B$28</f>
        <v>Eindse Boys 2</v>
      </c>
      <c r="E18" s="37" t="str">
        <f>'Basis Info'!$B$25</f>
        <v>Merefeldia 5</v>
      </c>
      <c r="F18" s="6"/>
      <c r="H18" s="5">
        <f>I17+'Basis Info'!$B$13</f>
        <v>0.64930555555555514</v>
      </c>
      <c r="I18" s="5">
        <f>H18+'Basis Info'!$B$12</f>
        <v>0.65972222222222177</v>
      </c>
      <c r="J18" s="25" t="str">
        <f>'Basis Info'!$A$29</f>
        <v>D</v>
      </c>
      <c r="K18" s="25" t="str">
        <f>'Basis Info'!$B$32</f>
        <v>Merefeldia 7</v>
      </c>
      <c r="L18" s="25" t="str">
        <f>'Basis Info'!$B$29</f>
        <v>RKSVO 4</v>
      </c>
      <c r="M18" s="6"/>
    </row>
    <row r="19" spans="1:13" ht="18" customHeight="1" x14ac:dyDescent="0.2">
      <c r="A19" s="5">
        <f>B18+'Basis Info'!$B$13</f>
        <v>0.66111111111111065</v>
      </c>
      <c r="B19" s="5">
        <f>A19+'Basis Info'!$B$12</f>
        <v>0.67152777777777728</v>
      </c>
      <c r="C19" s="37" t="str">
        <f>'Basis Info'!$A$25</f>
        <v>C</v>
      </c>
      <c r="D19" s="37" t="str">
        <f>'Basis Info'!$B$27</f>
        <v>RKSVO 3</v>
      </c>
      <c r="E19" s="37" t="str">
        <f>'Basis Info'!$B$26</f>
        <v>Merefeldia 6</v>
      </c>
      <c r="F19" s="6"/>
      <c r="H19" s="5">
        <f>I18+'Basis Info'!$B$13</f>
        <v>0.66111111111111065</v>
      </c>
      <c r="I19" s="5">
        <f>H19+'Basis Info'!$B$12</f>
        <v>0.67152777777777728</v>
      </c>
      <c r="J19" s="25" t="str">
        <f>'Basis Info'!$A$29</f>
        <v>D</v>
      </c>
      <c r="K19" s="25" t="str">
        <f>'Basis Info'!$B$31</f>
        <v>Leveroy 2</v>
      </c>
      <c r="L19" s="25" t="str">
        <f>'Basis Info'!$B$30</f>
        <v>RKSVO 5</v>
      </c>
      <c r="M19" s="6"/>
    </row>
    <row r="20" spans="1:13" ht="18" customHeight="1" x14ac:dyDescent="0.2">
      <c r="A20" s="5"/>
      <c r="B20" s="5"/>
      <c r="C20" s="6"/>
      <c r="D20" s="12"/>
      <c r="E20" s="12"/>
      <c r="F20" s="6"/>
      <c r="H20" s="5"/>
      <c r="I20" s="5"/>
      <c r="J20" s="6"/>
      <c r="K20" s="12"/>
      <c r="L20" s="12"/>
      <c r="M20" s="6"/>
    </row>
    <row r="21" spans="1:13" ht="18" customHeight="1" x14ac:dyDescent="0.2">
      <c r="A21" s="5"/>
      <c r="B21" s="5"/>
      <c r="C21" s="6"/>
      <c r="D21" s="12"/>
      <c r="E21" s="12"/>
      <c r="F21" s="6"/>
      <c r="H21" s="5"/>
      <c r="I21" s="5"/>
      <c r="J21" s="6"/>
      <c r="K21" s="12"/>
      <c r="L21" s="12"/>
      <c r="M21" s="6"/>
    </row>
    <row r="22" spans="1:13" ht="18" customHeight="1" x14ac:dyDescent="0.2">
      <c r="A22" s="5"/>
      <c r="B22" s="5"/>
      <c r="C22" s="6"/>
      <c r="D22" s="39" t="s">
        <v>11</v>
      </c>
      <c r="E22" s="27" t="s">
        <v>9</v>
      </c>
      <c r="F22" s="6"/>
      <c r="H22" s="15"/>
      <c r="I22" s="15"/>
      <c r="J22" s="6"/>
      <c r="K22" s="38" t="s">
        <v>5</v>
      </c>
      <c r="L22" s="26" t="s">
        <v>38</v>
      </c>
      <c r="M22" s="6"/>
    </row>
    <row r="23" spans="1:13" ht="18" customHeight="1" x14ac:dyDescent="0.2">
      <c r="A23" s="5">
        <f>B19+'Basis Info'!$B$12</f>
        <v>0.68194444444444391</v>
      </c>
      <c r="B23" s="5">
        <f>A23+'Basis Info'!$B$12</f>
        <v>0.69236111111111054</v>
      </c>
      <c r="C23" s="6"/>
      <c r="D23" s="6" t="s">
        <v>44</v>
      </c>
      <c r="E23" s="12"/>
      <c r="F23" s="6"/>
      <c r="H23" s="5">
        <f>I19+'Basis Info'!$B$12</f>
        <v>0.68194444444444391</v>
      </c>
      <c r="I23" s="5">
        <f>H23+'Basis Info'!$B$12</f>
        <v>0.69236111111111054</v>
      </c>
      <c r="J23" s="6"/>
      <c r="K23" s="6" t="s">
        <v>44</v>
      </c>
      <c r="L23" s="12"/>
      <c r="M23" s="6"/>
    </row>
    <row r="24" spans="1:13" ht="18" customHeight="1" x14ac:dyDescent="0.2">
      <c r="A24" s="15"/>
      <c r="B24" s="15"/>
      <c r="C24" s="6"/>
      <c r="D24" s="6" t="s">
        <v>37</v>
      </c>
      <c r="E24" s="12"/>
      <c r="F24" s="6"/>
      <c r="H24" s="15"/>
      <c r="I24" s="15"/>
      <c r="J24" s="6"/>
      <c r="K24" s="6" t="s">
        <v>37</v>
      </c>
      <c r="L24" s="12"/>
      <c r="M24" s="6"/>
    </row>
    <row r="25" spans="1:13" ht="18" customHeight="1" x14ac:dyDescent="0.2">
      <c r="A25" s="15"/>
      <c r="B25" s="15"/>
      <c r="C25" s="6"/>
      <c r="D25" s="12"/>
      <c r="E25" s="12"/>
      <c r="F25" s="6"/>
      <c r="H25" s="15"/>
      <c r="I25" s="15"/>
      <c r="J25" s="6"/>
      <c r="K25" s="12"/>
      <c r="L25" s="12"/>
      <c r="M25" s="6"/>
    </row>
    <row r="26" spans="1:13" ht="18" customHeight="1" x14ac:dyDescent="0.2">
      <c r="A26" s="5"/>
      <c r="B26" s="5"/>
      <c r="C26" s="6"/>
      <c r="D26" s="7" t="s">
        <v>3</v>
      </c>
      <c r="E26" s="7" t="s">
        <v>4</v>
      </c>
      <c r="F26" s="6"/>
      <c r="H26" s="5"/>
      <c r="I26" s="5"/>
      <c r="J26" s="6"/>
      <c r="K26" s="7" t="s">
        <v>3</v>
      </c>
      <c r="L26" s="7" t="s">
        <v>12</v>
      </c>
      <c r="M26" s="6"/>
    </row>
    <row r="27" spans="1:13" ht="18" customHeight="1" x14ac:dyDescent="0.2">
      <c r="A27" s="5">
        <f>B23+'Basis Info'!$B$12</f>
        <v>0.70277777777777717</v>
      </c>
      <c r="B27" s="5">
        <f>A27+'Basis Info'!$B$12</f>
        <v>0.7131944444444438</v>
      </c>
      <c r="C27" s="6"/>
      <c r="D27" s="6" t="s">
        <v>45</v>
      </c>
      <c r="E27" s="6"/>
      <c r="F27" s="6"/>
      <c r="H27" s="5">
        <f>I23+'Basis Info'!$B$12</f>
        <v>0.70277777777777717</v>
      </c>
      <c r="I27" s="5">
        <f>H27+'Basis Info'!$B$12</f>
        <v>0.7131944444444438</v>
      </c>
      <c r="J27" s="6"/>
      <c r="K27" s="6" t="s">
        <v>44</v>
      </c>
      <c r="L27" s="6"/>
      <c r="M27" s="6"/>
    </row>
    <row r="28" spans="1:13" ht="18" customHeight="1" x14ac:dyDescent="0.2">
      <c r="A28" s="15"/>
      <c r="B28" s="15"/>
      <c r="C28" s="6"/>
      <c r="D28" s="6" t="s">
        <v>37</v>
      </c>
      <c r="E28" s="6"/>
      <c r="F28" s="6"/>
      <c r="H28" s="15"/>
      <c r="I28" s="15"/>
      <c r="J28" s="6"/>
      <c r="K28" s="6" t="s">
        <v>37</v>
      </c>
      <c r="L28" s="6"/>
      <c r="M28" s="6"/>
    </row>
    <row r="29" spans="1:13" ht="18" customHeight="1" x14ac:dyDescent="0.2">
      <c r="A29" s="15"/>
      <c r="B29" s="15"/>
      <c r="C29" s="6"/>
      <c r="D29" s="6"/>
      <c r="E29" s="6"/>
      <c r="F29" s="6"/>
      <c r="H29" s="15"/>
      <c r="I29" s="15"/>
      <c r="J29" s="6"/>
      <c r="K29" s="6"/>
      <c r="L29" s="6"/>
      <c r="M29" s="6"/>
    </row>
    <row r="30" spans="1:13" ht="18" customHeight="1" x14ac:dyDescent="0.2">
      <c r="A30" s="15"/>
      <c r="B30" s="15"/>
      <c r="C30" s="6"/>
      <c r="D30" s="6"/>
      <c r="E30" s="12"/>
      <c r="F30" s="6"/>
      <c r="H30" s="15"/>
      <c r="I30" s="15"/>
      <c r="J30" s="6"/>
      <c r="K30" s="6"/>
      <c r="L30" s="12"/>
      <c r="M30" s="6"/>
    </row>
    <row r="31" spans="1:13" ht="18" customHeight="1" x14ac:dyDescent="0.2">
      <c r="A31" s="5">
        <f>B27+'Basis Info'!$B$12</f>
        <v>0.72361111111111043</v>
      </c>
      <c r="B31" s="5"/>
      <c r="C31" s="6"/>
      <c r="D31" s="12" t="s">
        <v>54</v>
      </c>
      <c r="E31" s="12"/>
      <c r="F31" s="6"/>
      <c r="H31" s="5">
        <f>I27+'Basis Info'!$B$12</f>
        <v>0.72361111111111043</v>
      </c>
      <c r="I31" s="5"/>
      <c r="J31" s="6"/>
      <c r="K31" s="12" t="str">
        <f>D31</f>
        <v>Prijsuitreiking in Hal 1 (GROEN)</v>
      </c>
      <c r="L31" s="12"/>
      <c r="M31" s="6"/>
    </row>
    <row r="32" spans="1:13" ht="18" customHeight="1" x14ac:dyDescent="0.2">
      <c r="A32" s="15"/>
      <c r="B32" s="15"/>
      <c r="C32" s="6"/>
      <c r="D32" s="7"/>
      <c r="E32" s="7"/>
      <c r="F32" s="6"/>
      <c r="H32" s="15"/>
      <c r="I32" s="15"/>
      <c r="J32" s="6"/>
      <c r="K32" s="7"/>
      <c r="L32" s="7"/>
      <c r="M32" s="6"/>
    </row>
    <row r="33" spans="1:13" ht="18" customHeight="1" x14ac:dyDescent="0.2">
      <c r="A33" s="15"/>
      <c r="B33" s="15"/>
      <c r="C33" s="65" t="s">
        <v>55</v>
      </c>
      <c r="D33" s="66" t="s">
        <v>56</v>
      </c>
      <c r="E33" s="6"/>
      <c r="F33" s="6"/>
      <c r="H33" s="15"/>
      <c r="I33" s="15"/>
      <c r="J33" s="6"/>
      <c r="K33" s="6"/>
      <c r="L33" s="6"/>
      <c r="M33" s="6"/>
    </row>
    <row r="34" spans="1:13" ht="18" customHeight="1" x14ac:dyDescent="0.2">
      <c r="A34" s="15"/>
      <c r="B34" s="15"/>
      <c r="C34" s="15"/>
      <c r="D34" s="66" t="s">
        <v>57</v>
      </c>
      <c r="E34" s="6"/>
      <c r="F34" s="6"/>
      <c r="H34" s="15"/>
      <c r="I34" s="15"/>
      <c r="J34" s="6"/>
      <c r="K34" s="7"/>
      <c r="L34" s="6"/>
      <c r="M34" s="6"/>
    </row>
    <row r="35" spans="1:13" ht="18" customHeight="1" x14ac:dyDescent="0.2">
      <c r="A35" s="5"/>
      <c r="B35" s="5"/>
      <c r="C35" s="5"/>
      <c r="D35" s="66" t="s">
        <v>58</v>
      </c>
      <c r="E35" s="6"/>
      <c r="F35" s="6"/>
      <c r="H35" s="5"/>
      <c r="I35" s="5"/>
      <c r="J35" s="6"/>
      <c r="K35" s="6"/>
      <c r="L35" s="6"/>
      <c r="M35" s="6"/>
    </row>
    <row r="36" spans="1:13" ht="18" customHeight="1" x14ac:dyDescent="0.2">
      <c r="A36" s="5"/>
      <c r="B36" s="5"/>
      <c r="C36" s="5"/>
      <c r="D36" s="66" t="s">
        <v>59</v>
      </c>
      <c r="E36" s="6"/>
      <c r="F36" s="6"/>
      <c r="H36" s="5"/>
      <c r="I36" s="5"/>
      <c r="J36" s="6"/>
      <c r="K36" s="6"/>
      <c r="L36" s="6"/>
      <c r="M36" s="6"/>
    </row>
    <row r="37" spans="1:13" ht="18" customHeight="1" x14ac:dyDescent="0.2">
      <c r="A37" s="13"/>
      <c r="B37" s="13"/>
      <c r="C37" s="13"/>
      <c r="D37" s="13"/>
      <c r="E37" s="13"/>
      <c r="F37" s="13"/>
    </row>
    <row r="38" spans="1:13" ht="18" customHeight="1" x14ac:dyDescent="0.2">
      <c r="A38" s="14"/>
      <c r="B38" s="14"/>
      <c r="C38" s="14"/>
      <c r="D38" s="14"/>
      <c r="E38" s="13"/>
      <c r="F38" s="13"/>
    </row>
  </sheetData>
  <phoneticPr fontId="0" type="noConversion"/>
  <pageMargins left="0.74803149606299213" right="0.74803149606299213" top="0.98425196850393704" bottom="0.98425196850393704" header="0.51181102362204722" footer="0.51181102362204722"/>
  <pageSetup paperSize="9" scale="72" orientation="landscape" verticalDpi="300" r:id="rId1"/>
  <headerFooter alignWithMargins="0">
    <oddFooter>&amp;L&amp;F&amp;R&amp;D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Q11" sqref="Q11"/>
    </sheetView>
  </sheetViews>
  <sheetFormatPr defaultColWidth="8.7109375" defaultRowHeight="12.75" x14ac:dyDescent="0.2"/>
  <cols>
    <col min="1" max="1" width="8.7109375" style="18"/>
    <col min="2" max="2" width="28.42578125" style="18" customWidth="1"/>
    <col min="3" max="6" width="8.7109375" style="18"/>
    <col min="7" max="7" width="1.42578125" style="18" customWidth="1"/>
    <col min="8" max="11" width="8.7109375" style="18"/>
    <col min="12" max="12" width="1.42578125" style="18" customWidth="1"/>
    <col min="13" max="16384" width="8.7109375" style="18"/>
  </cols>
  <sheetData>
    <row r="1" spans="2:13" ht="15.75" x14ac:dyDescent="0.25">
      <c r="B1" s="34" t="s">
        <v>0</v>
      </c>
      <c r="F1" s="20" t="str">
        <f>'Basis Info'!B8</f>
        <v>JO15</v>
      </c>
      <c r="I1" s="20" t="s">
        <v>34</v>
      </c>
      <c r="K1" s="20" t="str">
        <f>'Basis Info'!B14</f>
        <v>Merefeldia</v>
      </c>
    </row>
    <row r="3" spans="2:13" ht="15.75" x14ac:dyDescent="0.25">
      <c r="B3" s="34" t="str">
        <f>'Basis Info'!B10</f>
        <v>Donderdag 27 december 2018</v>
      </c>
      <c r="C3" s="34"/>
      <c r="D3" s="18" t="s">
        <v>33</v>
      </c>
      <c r="F3" s="35">
        <f>'Basis Info'!B12</f>
        <v>1.0416666666666666E-2</v>
      </c>
      <c r="K3" s="18" t="s">
        <v>36</v>
      </c>
      <c r="L3" s="19"/>
      <c r="M3" s="35">
        <f>'Basis Info'!B13</f>
        <v>1.3888888888888889E-3</v>
      </c>
    </row>
    <row r="4" spans="2:13" ht="15" x14ac:dyDescent="0.2">
      <c r="C4" s="28"/>
      <c r="D4" s="28"/>
    </row>
    <row r="5" spans="2:13" ht="26.25" customHeight="1" x14ac:dyDescent="0.25">
      <c r="F5" s="29" t="s">
        <v>15</v>
      </c>
    </row>
    <row r="7" spans="2:13" ht="36" customHeight="1" x14ac:dyDescent="0.2">
      <c r="B7" s="58" t="s">
        <v>17</v>
      </c>
      <c r="C7" s="59">
        <v>1</v>
      </c>
      <c r="D7" s="59">
        <v>2</v>
      </c>
      <c r="E7" s="59">
        <v>3</v>
      </c>
      <c r="F7" s="59">
        <v>4</v>
      </c>
      <c r="G7" s="58"/>
      <c r="H7" s="59" t="s">
        <v>18</v>
      </c>
      <c r="I7" s="59" t="s">
        <v>19</v>
      </c>
      <c r="J7" s="59" t="s">
        <v>20</v>
      </c>
      <c r="K7" s="59" t="s">
        <v>21</v>
      </c>
      <c r="L7" s="59"/>
      <c r="M7" s="59" t="s">
        <v>22</v>
      </c>
    </row>
    <row r="8" spans="2:13" ht="39" customHeight="1" x14ac:dyDescent="0.3">
      <c r="B8" s="60" t="str">
        <f>'Basis Info'!B17</f>
        <v>Merefeldia 1</v>
      </c>
      <c r="C8" s="61"/>
      <c r="D8" s="61"/>
      <c r="E8" s="61"/>
      <c r="F8" s="61"/>
      <c r="G8" s="60"/>
      <c r="H8" s="61"/>
      <c r="I8" s="61"/>
      <c r="J8" s="61" t="str">
        <f>IF(SUM(C8:F8)=0,"",H8-I8)</f>
        <v/>
      </c>
      <c r="K8" s="61" t="str">
        <f>IF(SUM(C8:F8)=0,"",SUM(C8:F8))</f>
        <v/>
      </c>
      <c r="L8" s="60"/>
      <c r="M8" s="61"/>
    </row>
    <row r="9" spans="2:13" ht="39" customHeight="1" x14ac:dyDescent="0.3">
      <c r="B9" s="60" t="str">
        <f>'Basis Info'!B18</f>
        <v>Merefeldia 2</v>
      </c>
      <c r="C9" s="61"/>
      <c r="D9" s="61"/>
      <c r="E9" s="61"/>
      <c r="F9" s="61"/>
      <c r="G9" s="60"/>
      <c r="H9" s="61"/>
      <c r="I9" s="61"/>
      <c r="J9" s="61" t="str">
        <f>IF(SUM(C9:F9)=0,"",H9-I9)</f>
        <v/>
      </c>
      <c r="K9" s="61" t="str">
        <f>IF(SUM(C9:F9)=0,"",SUM(C9:F9))</f>
        <v/>
      </c>
      <c r="L9" s="60"/>
      <c r="M9" s="61"/>
    </row>
    <row r="10" spans="2:13" ht="39" customHeight="1" x14ac:dyDescent="0.3">
      <c r="B10" s="60" t="str">
        <f>'Basis Info'!B19</f>
        <v>RKSVO 1</v>
      </c>
      <c r="C10" s="61"/>
      <c r="D10" s="61"/>
      <c r="E10" s="61"/>
      <c r="F10" s="61"/>
      <c r="G10" s="60"/>
      <c r="H10" s="61"/>
      <c r="I10" s="61"/>
      <c r="J10" s="61" t="str">
        <f>IF(SUM(C10:F10)=0,"",H10-I10)</f>
        <v/>
      </c>
      <c r="K10" s="61" t="str">
        <f>IF(SUM(C10:F10)=0,"",SUM(C10:F10))</f>
        <v/>
      </c>
      <c r="L10" s="60"/>
      <c r="M10" s="61"/>
    </row>
    <row r="11" spans="2:13" ht="39" customHeight="1" x14ac:dyDescent="0.3">
      <c r="B11" s="60" t="str">
        <f>'Basis Info'!B20</f>
        <v>Leveroy 1</v>
      </c>
      <c r="C11" s="61"/>
      <c r="D11" s="61"/>
      <c r="E11" s="61"/>
      <c r="F11" s="61"/>
      <c r="G11" s="60"/>
      <c r="H11" s="61"/>
      <c r="I11" s="61"/>
      <c r="J11" s="61" t="str">
        <f>IF(SUM(C11:F11)=0,"",H11-I11)</f>
        <v/>
      </c>
      <c r="K11" s="61" t="str">
        <f>IF(SUM(C11:F11)=0,"",SUM(C11:F11))</f>
        <v/>
      </c>
      <c r="L11" s="60"/>
      <c r="M11" s="61"/>
    </row>
    <row r="14" spans="2:13" ht="14.25" x14ac:dyDescent="0.2">
      <c r="B14" s="10" t="str">
        <f>"* Er wordt gespeeld met "&amp;'Basis Info'!$B$9</f>
        <v>* Er wordt gespeeld met 1 keeper + 4 spelers</v>
      </c>
      <c r="C14" s="10"/>
      <c r="D14" s="10"/>
      <c r="E14" s="10"/>
      <c r="F14" s="10"/>
      <c r="G14" s="10"/>
      <c r="H14" s="10"/>
      <c r="I14" s="10"/>
      <c r="J14" s="10"/>
    </row>
    <row r="15" spans="2:13" ht="14.25" x14ac:dyDescent="0.2">
      <c r="B15" s="10" t="s">
        <v>23</v>
      </c>
      <c r="C15" s="10"/>
      <c r="D15" s="10"/>
      <c r="E15" s="10"/>
      <c r="F15" s="10"/>
      <c r="G15" s="10"/>
      <c r="H15" s="10"/>
      <c r="I15" s="10"/>
      <c r="J15" s="10"/>
    </row>
  </sheetData>
  <pageMargins left="0.74803149606299213" right="0.74803149606299213" top="0.98425196850393704" bottom="0.98425196850393704" header="0.51181102362204722" footer="0.51181102362204722"/>
  <pageSetup orientation="landscape" r:id="rId1"/>
  <headerFooter alignWithMargins="0">
    <oddFooter>&amp;L&amp;F&amp;R&amp;D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C8" sqref="C8"/>
    </sheetView>
  </sheetViews>
  <sheetFormatPr defaultColWidth="8.7109375" defaultRowHeight="12.75" x14ac:dyDescent="0.2"/>
  <cols>
    <col min="1" max="1" width="8.7109375" style="18"/>
    <col min="2" max="2" width="28.42578125" style="18" customWidth="1"/>
    <col min="3" max="6" width="8.7109375" style="18"/>
    <col min="7" max="7" width="1.42578125" style="18" customWidth="1"/>
    <col min="8" max="11" width="8.7109375" style="18"/>
    <col min="12" max="12" width="1.42578125" style="18" customWidth="1"/>
    <col min="13" max="16384" width="8.7109375" style="18"/>
  </cols>
  <sheetData>
    <row r="1" spans="2:13" ht="15.75" x14ac:dyDescent="0.25">
      <c r="B1" s="34" t="s">
        <v>0</v>
      </c>
      <c r="F1" s="20" t="str">
        <f>'Basis Info'!B8</f>
        <v>JO15</v>
      </c>
      <c r="I1" s="20" t="s">
        <v>34</v>
      </c>
      <c r="K1" s="20" t="str">
        <f>'Basis Info'!B14</f>
        <v>Merefeldia</v>
      </c>
    </row>
    <row r="3" spans="2:13" ht="15.75" x14ac:dyDescent="0.25">
      <c r="B3" s="34" t="str">
        <f>'Basis Info'!B10</f>
        <v>Donderdag 27 december 2018</v>
      </c>
      <c r="C3" s="34"/>
      <c r="D3" s="18" t="s">
        <v>33</v>
      </c>
      <c r="F3" s="35">
        <f>'Basis Info'!B12</f>
        <v>1.0416666666666666E-2</v>
      </c>
      <c r="K3" s="18" t="s">
        <v>36</v>
      </c>
      <c r="L3" s="19"/>
      <c r="M3" s="35">
        <f>'Basis Info'!B13</f>
        <v>1.3888888888888889E-3</v>
      </c>
    </row>
    <row r="4" spans="2:13" ht="15" x14ac:dyDescent="0.2">
      <c r="C4" s="28"/>
      <c r="D4" s="28"/>
    </row>
    <row r="5" spans="2:13" ht="26.25" customHeight="1" x14ac:dyDescent="0.25">
      <c r="F5" s="29" t="s">
        <v>16</v>
      </c>
    </row>
    <row r="7" spans="2:13" ht="36" customHeight="1" x14ac:dyDescent="0.2">
      <c r="B7" s="58" t="s">
        <v>17</v>
      </c>
      <c r="C7" s="59">
        <v>1</v>
      </c>
      <c r="D7" s="59">
        <v>2</v>
      </c>
      <c r="E7" s="59">
        <v>3</v>
      </c>
      <c r="F7" s="59">
        <v>4</v>
      </c>
      <c r="G7" s="58"/>
      <c r="H7" s="59" t="s">
        <v>18</v>
      </c>
      <c r="I7" s="59" t="s">
        <v>19</v>
      </c>
      <c r="J7" s="59" t="s">
        <v>20</v>
      </c>
      <c r="K7" s="59" t="s">
        <v>21</v>
      </c>
      <c r="L7" s="59"/>
      <c r="M7" s="59" t="s">
        <v>22</v>
      </c>
    </row>
    <row r="8" spans="2:13" ht="39" customHeight="1" x14ac:dyDescent="0.3">
      <c r="B8" s="62" t="str">
        <f>'Basis Info'!B21</f>
        <v>Eindse Boys 1</v>
      </c>
      <c r="C8" s="61"/>
      <c r="D8" s="61"/>
      <c r="E8" s="61"/>
      <c r="F8" s="61"/>
      <c r="G8" s="62"/>
      <c r="H8" s="61"/>
      <c r="I8" s="61"/>
      <c r="J8" s="61" t="str">
        <f>IF(SUM(C8:F8)=0,"",H8-I8)</f>
        <v/>
      </c>
      <c r="K8" s="61" t="str">
        <f>IF(SUM(C8:F8)=0,"",SUM(C8:F8))</f>
        <v/>
      </c>
      <c r="L8" s="62"/>
      <c r="M8" s="61"/>
    </row>
    <row r="9" spans="2:13" ht="39" customHeight="1" x14ac:dyDescent="0.3">
      <c r="B9" s="62" t="str">
        <f>'Basis Info'!B22</f>
        <v>RKSVO 2</v>
      </c>
      <c r="C9" s="61"/>
      <c r="D9" s="61"/>
      <c r="E9" s="61"/>
      <c r="F9" s="61"/>
      <c r="G9" s="62"/>
      <c r="H9" s="61"/>
      <c r="I9" s="61"/>
      <c r="J9" s="61" t="str">
        <f>IF(SUM(C9:F9)=0,"",H9-I9)</f>
        <v/>
      </c>
      <c r="K9" s="61" t="str">
        <f>IF(SUM(C9:F9)=0,"",SUM(C9:F9))</f>
        <v/>
      </c>
      <c r="L9" s="62"/>
      <c r="M9" s="61"/>
    </row>
    <row r="10" spans="2:13" ht="39" customHeight="1" x14ac:dyDescent="0.3">
      <c r="B10" s="62" t="str">
        <f>'Basis Info'!B23</f>
        <v>Merefeldia 3</v>
      </c>
      <c r="C10" s="61"/>
      <c r="D10" s="61"/>
      <c r="E10" s="61"/>
      <c r="F10" s="61"/>
      <c r="G10" s="62"/>
      <c r="H10" s="61"/>
      <c r="I10" s="61"/>
      <c r="J10" s="61" t="str">
        <f>IF(SUM(C10:F10)=0,"",H10-I10)</f>
        <v/>
      </c>
      <c r="K10" s="61" t="str">
        <f>IF(SUM(C10:F10)=0,"",SUM(C10:F10))</f>
        <v/>
      </c>
      <c r="L10" s="62"/>
      <c r="M10" s="61"/>
    </row>
    <row r="11" spans="2:13" ht="39" customHeight="1" x14ac:dyDescent="0.3">
      <c r="B11" s="62" t="str">
        <f>'Basis Info'!B24</f>
        <v>Merefeldia 4</v>
      </c>
      <c r="C11" s="61"/>
      <c r="D11" s="61"/>
      <c r="E11" s="61"/>
      <c r="F11" s="61"/>
      <c r="G11" s="62"/>
      <c r="H11" s="61"/>
      <c r="I11" s="61"/>
      <c r="J11" s="61" t="str">
        <f>IF(SUM(C11:F11)=0,"",H11-I11)</f>
        <v/>
      </c>
      <c r="K11" s="61" t="str">
        <f>IF(SUM(C11:F11)=0,"",SUM(C11:F11))</f>
        <v/>
      </c>
      <c r="L11" s="62"/>
      <c r="M11" s="61"/>
    </row>
    <row r="14" spans="2:13" ht="14.25" x14ac:dyDescent="0.2">
      <c r="B14" s="10" t="str">
        <f>"* Er wordt gespeeld met "&amp;'Basis Info'!$B$9</f>
        <v>* Er wordt gespeeld met 1 keeper + 4 spelers</v>
      </c>
      <c r="C14" s="10"/>
      <c r="D14" s="10"/>
      <c r="E14" s="10"/>
      <c r="F14" s="10"/>
      <c r="G14" s="10"/>
      <c r="H14" s="10"/>
      <c r="I14" s="10"/>
      <c r="J14" s="10"/>
    </row>
    <row r="15" spans="2:13" ht="14.25" x14ac:dyDescent="0.2">
      <c r="B15" s="10" t="s">
        <v>23</v>
      </c>
      <c r="C15" s="10"/>
      <c r="D15" s="10"/>
      <c r="E15" s="10"/>
      <c r="F15" s="10"/>
      <c r="G15" s="10"/>
      <c r="H15" s="10"/>
      <c r="I15" s="10"/>
      <c r="J15" s="10"/>
    </row>
  </sheetData>
  <phoneticPr fontId="0" type="noConversion"/>
  <pageMargins left="0.74803149606299213" right="0.74803149606299213" top="0.98425196850393704" bottom="0.98425196850393704" header="0.51181102362204722" footer="0.51181102362204722"/>
  <pageSetup orientation="landscape" r:id="rId1"/>
  <headerFooter alignWithMargins="0">
    <oddFooter>&amp;L&amp;F&amp;R&amp;D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C8" sqref="C8"/>
    </sheetView>
  </sheetViews>
  <sheetFormatPr defaultColWidth="8.7109375" defaultRowHeight="12.75" x14ac:dyDescent="0.2"/>
  <cols>
    <col min="1" max="1" width="8.7109375" style="18"/>
    <col min="2" max="2" width="28.42578125" style="18" customWidth="1"/>
    <col min="3" max="6" width="8.7109375" style="18"/>
    <col min="7" max="7" width="1.42578125" style="18" customWidth="1"/>
    <col min="8" max="11" width="8.7109375" style="18"/>
    <col min="12" max="12" width="1.42578125" style="18" customWidth="1"/>
    <col min="13" max="16384" width="8.7109375" style="18"/>
  </cols>
  <sheetData>
    <row r="1" spans="2:13" ht="15.75" x14ac:dyDescent="0.25">
      <c r="B1" s="34" t="s">
        <v>0</v>
      </c>
      <c r="F1" s="20" t="str">
        <f>'Basis Info'!B8</f>
        <v>JO15</v>
      </c>
      <c r="I1" s="20" t="s">
        <v>34</v>
      </c>
      <c r="K1" s="20" t="str">
        <f>'Basis Info'!B14</f>
        <v>Merefeldia</v>
      </c>
    </row>
    <row r="3" spans="2:13" ht="15.75" x14ac:dyDescent="0.25">
      <c r="B3" s="34" t="str">
        <f>'Basis Info'!B10</f>
        <v>Donderdag 27 december 2018</v>
      </c>
      <c r="C3" s="34"/>
      <c r="D3" s="18" t="s">
        <v>33</v>
      </c>
      <c r="F3" s="35">
        <f>'Basis Info'!B12</f>
        <v>1.0416666666666666E-2</v>
      </c>
      <c r="K3" s="18" t="s">
        <v>36</v>
      </c>
      <c r="L3" s="19"/>
      <c r="M3" s="35">
        <f>'Basis Info'!B13</f>
        <v>1.3888888888888889E-3</v>
      </c>
    </row>
    <row r="4" spans="2:13" ht="15" x14ac:dyDescent="0.2">
      <c r="C4" s="28"/>
      <c r="D4" s="28"/>
    </row>
    <row r="5" spans="2:13" ht="26.25" customHeight="1" x14ac:dyDescent="0.25">
      <c r="F5" s="29" t="s">
        <v>24</v>
      </c>
    </row>
    <row r="7" spans="2:13" ht="36" customHeight="1" x14ac:dyDescent="0.2">
      <c r="B7" s="58" t="s">
        <v>17</v>
      </c>
      <c r="C7" s="59">
        <v>1</v>
      </c>
      <c r="D7" s="59">
        <v>2</v>
      </c>
      <c r="E7" s="59">
        <v>3</v>
      </c>
      <c r="F7" s="59">
        <v>4</v>
      </c>
      <c r="G7" s="58"/>
      <c r="H7" s="59" t="s">
        <v>18</v>
      </c>
      <c r="I7" s="59" t="s">
        <v>19</v>
      </c>
      <c r="J7" s="59" t="s">
        <v>20</v>
      </c>
      <c r="K7" s="59" t="s">
        <v>21</v>
      </c>
      <c r="L7" s="59"/>
      <c r="M7" s="59" t="s">
        <v>22</v>
      </c>
    </row>
    <row r="8" spans="2:13" ht="39" customHeight="1" x14ac:dyDescent="0.3">
      <c r="B8" s="63" t="str">
        <f>'Basis Info'!B25</f>
        <v>Merefeldia 5</v>
      </c>
      <c r="C8" s="61"/>
      <c r="D8" s="61"/>
      <c r="E8" s="61"/>
      <c r="F8" s="61"/>
      <c r="G8" s="63"/>
      <c r="H8" s="61"/>
      <c r="I8" s="61"/>
      <c r="J8" s="61" t="str">
        <f>IF(SUM(C8:F8)=0,"",H8-I8)</f>
        <v/>
      </c>
      <c r="K8" s="61" t="str">
        <f>IF(SUM(C8:F8)=0,"",SUM(C8:F8))</f>
        <v/>
      </c>
      <c r="L8" s="63"/>
      <c r="M8" s="61"/>
    </row>
    <row r="9" spans="2:13" ht="39" customHeight="1" x14ac:dyDescent="0.3">
      <c r="B9" s="63" t="str">
        <f>'Basis Info'!B26</f>
        <v>Merefeldia 6</v>
      </c>
      <c r="C9" s="61"/>
      <c r="D9" s="61"/>
      <c r="E9" s="61"/>
      <c r="F9" s="61"/>
      <c r="G9" s="63"/>
      <c r="H9" s="61"/>
      <c r="I9" s="61"/>
      <c r="J9" s="61" t="str">
        <f>IF(SUM(C9:F9)=0,"",H9-I9)</f>
        <v/>
      </c>
      <c r="K9" s="61" t="str">
        <f>IF(SUM(C9:F9)=0,"",SUM(C9:F9))</f>
        <v/>
      </c>
      <c r="L9" s="63"/>
      <c r="M9" s="61"/>
    </row>
    <row r="10" spans="2:13" ht="39" customHeight="1" x14ac:dyDescent="0.3">
      <c r="B10" s="63" t="str">
        <f>'Basis Info'!B27</f>
        <v>RKSVO 3</v>
      </c>
      <c r="C10" s="61"/>
      <c r="D10" s="61"/>
      <c r="E10" s="61"/>
      <c r="F10" s="61"/>
      <c r="G10" s="63"/>
      <c r="H10" s="61"/>
      <c r="I10" s="61"/>
      <c r="J10" s="61" t="str">
        <f>IF(SUM(C10:F10)=0,"",H10-I10)</f>
        <v/>
      </c>
      <c r="K10" s="61" t="str">
        <f>IF(SUM(C10:F10)=0,"",SUM(C10:F10))</f>
        <v/>
      </c>
      <c r="L10" s="63"/>
      <c r="M10" s="61"/>
    </row>
    <row r="11" spans="2:13" ht="39" customHeight="1" x14ac:dyDescent="0.3">
      <c r="B11" s="63" t="str">
        <f>'Basis Info'!B28</f>
        <v>Eindse Boys 2</v>
      </c>
      <c r="C11" s="61"/>
      <c r="D11" s="61"/>
      <c r="E11" s="61"/>
      <c r="F11" s="61"/>
      <c r="G11" s="63"/>
      <c r="H11" s="61"/>
      <c r="I11" s="61"/>
      <c r="J11" s="61" t="str">
        <f>IF(SUM(C11:F11)=0,"",H11-I11)</f>
        <v/>
      </c>
      <c r="K11" s="61" t="str">
        <f>IF(SUM(C11:F11)=0,"",SUM(C11:F11))</f>
        <v/>
      </c>
      <c r="L11" s="63"/>
      <c r="M11" s="61"/>
    </row>
    <row r="14" spans="2:13" ht="14.25" x14ac:dyDescent="0.2">
      <c r="B14" s="10" t="str">
        <f>"* Er wordt gespeeld met "&amp;'Basis Info'!$B$9</f>
        <v>* Er wordt gespeeld met 1 keeper + 4 spelers</v>
      </c>
      <c r="C14" s="10"/>
      <c r="D14" s="10"/>
      <c r="E14" s="10"/>
      <c r="F14" s="10"/>
      <c r="G14" s="10"/>
      <c r="H14" s="10"/>
      <c r="I14" s="10"/>
      <c r="J14" s="10"/>
    </row>
    <row r="15" spans="2:13" ht="14.25" x14ac:dyDescent="0.2">
      <c r="B15" s="10" t="s">
        <v>23</v>
      </c>
      <c r="C15" s="10"/>
      <c r="D15" s="10"/>
      <c r="E15" s="10"/>
      <c r="F15" s="10"/>
      <c r="G15" s="10"/>
      <c r="H15" s="10"/>
      <c r="I15" s="10"/>
      <c r="J15" s="10"/>
    </row>
  </sheetData>
  <pageMargins left="0.74803149606299213" right="0.74803149606299213" top="0.98425196850393704" bottom="0.98425196850393704" header="0.51181102362204722" footer="0.51181102362204722"/>
  <pageSetup orientation="landscape" r:id="rId1"/>
  <headerFooter alignWithMargins="0">
    <oddFooter>&amp;L&amp;F&amp;R&amp;D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"/>
  <sheetViews>
    <sheetView workbookViewId="0">
      <selection activeCell="C8" sqref="C8"/>
    </sheetView>
  </sheetViews>
  <sheetFormatPr defaultColWidth="8.7109375" defaultRowHeight="12.75" x14ac:dyDescent="0.2"/>
  <cols>
    <col min="1" max="1" width="8.7109375" style="18"/>
    <col min="2" max="2" width="28.42578125" style="18" customWidth="1"/>
    <col min="3" max="6" width="8.7109375" style="18"/>
    <col min="7" max="7" width="1.42578125" style="18" customWidth="1"/>
    <col min="8" max="11" width="8.7109375" style="18"/>
    <col min="12" max="12" width="1.42578125" style="18" customWidth="1"/>
    <col min="13" max="16384" width="8.7109375" style="18"/>
  </cols>
  <sheetData>
    <row r="1" spans="2:13" ht="15.75" x14ac:dyDescent="0.25">
      <c r="B1" s="34" t="s">
        <v>0</v>
      </c>
      <c r="F1" s="20" t="str">
        <f>'Basis Info'!B8</f>
        <v>JO15</v>
      </c>
      <c r="I1" s="20" t="s">
        <v>34</v>
      </c>
      <c r="K1" s="20" t="str">
        <f>'Basis Info'!B14</f>
        <v>Merefeldia</v>
      </c>
    </row>
    <row r="3" spans="2:13" ht="15.75" x14ac:dyDescent="0.25">
      <c r="B3" s="34" t="str">
        <f>'Basis Info'!B10</f>
        <v>Donderdag 27 december 2018</v>
      </c>
      <c r="C3" s="34"/>
      <c r="D3" s="18" t="s">
        <v>33</v>
      </c>
      <c r="F3" s="35">
        <f>'Basis Info'!B12</f>
        <v>1.0416666666666666E-2</v>
      </c>
      <c r="K3" s="18" t="s">
        <v>36</v>
      </c>
      <c r="L3" s="19"/>
      <c r="M3" s="35">
        <f>'Basis Info'!B13</f>
        <v>1.3888888888888889E-3</v>
      </c>
    </row>
    <row r="4" spans="2:13" ht="15" x14ac:dyDescent="0.2">
      <c r="C4" s="28"/>
      <c r="D4" s="28"/>
    </row>
    <row r="5" spans="2:13" ht="26.25" customHeight="1" x14ac:dyDescent="0.25">
      <c r="F5" s="29" t="s">
        <v>26</v>
      </c>
    </row>
    <row r="7" spans="2:13" ht="36" customHeight="1" x14ac:dyDescent="0.2">
      <c r="B7" s="58" t="s">
        <v>17</v>
      </c>
      <c r="C7" s="59">
        <v>1</v>
      </c>
      <c r="D7" s="59">
        <v>2</v>
      </c>
      <c r="E7" s="59">
        <v>3</v>
      </c>
      <c r="F7" s="59">
        <v>4</v>
      </c>
      <c r="G7" s="58"/>
      <c r="H7" s="59" t="s">
        <v>18</v>
      </c>
      <c r="I7" s="59" t="s">
        <v>19</v>
      </c>
      <c r="J7" s="59" t="s">
        <v>20</v>
      </c>
      <c r="K7" s="59" t="s">
        <v>21</v>
      </c>
      <c r="L7" s="59"/>
      <c r="M7" s="59" t="s">
        <v>22</v>
      </c>
    </row>
    <row r="8" spans="2:13" ht="39" customHeight="1" x14ac:dyDescent="0.3">
      <c r="B8" s="64" t="str">
        <f>'Basis Info'!B29</f>
        <v>RKSVO 4</v>
      </c>
      <c r="C8" s="61"/>
      <c r="D8" s="61"/>
      <c r="E8" s="61"/>
      <c r="F8" s="61"/>
      <c r="G8" s="64"/>
      <c r="H8" s="61"/>
      <c r="I8" s="61"/>
      <c r="J8" s="61" t="str">
        <f>IF(SUM(C8:F8)=0,"",H8-I8)</f>
        <v/>
      </c>
      <c r="K8" s="61" t="str">
        <f>IF(SUM(C8:F8)=0,"",SUM(C8:F8))</f>
        <v/>
      </c>
      <c r="L8" s="64"/>
      <c r="M8" s="61"/>
    </row>
    <row r="9" spans="2:13" ht="39" customHeight="1" x14ac:dyDescent="0.3">
      <c r="B9" s="64" t="str">
        <f>'Basis Info'!B30</f>
        <v>RKSVO 5</v>
      </c>
      <c r="C9" s="61"/>
      <c r="D9" s="61"/>
      <c r="E9" s="61"/>
      <c r="F9" s="61"/>
      <c r="G9" s="64"/>
      <c r="H9" s="61"/>
      <c r="I9" s="61"/>
      <c r="J9" s="61" t="str">
        <f>IF(SUM(C9:F9)=0,"",H9-I9)</f>
        <v/>
      </c>
      <c r="K9" s="61" t="str">
        <f>IF(SUM(C9:F9)=0,"",SUM(C9:F9))</f>
        <v/>
      </c>
      <c r="L9" s="64"/>
      <c r="M9" s="61"/>
    </row>
    <row r="10" spans="2:13" ht="39" customHeight="1" x14ac:dyDescent="0.3">
      <c r="B10" s="64" t="str">
        <f>'Basis Info'!B31</f>
        <v>Leveroy 2</v>
      </c>
      <c r="C10" s="61"/>
      <c r="D10" s="61"/>
      <c r="E10" s="61"/>
      <c r="F10" s="61"/>
      <c r="G10" s="64"/>
      <c r="H10" s="61"/>
      <c r="I10" s="61"/>
      <c r="J10" s="61" t="str">
        <f>IF(SUM(C10:F10)=0,"",H10-I10)</f>
        <v/>
      </c>
      <c r="K10" s="61" t="str">
        <f>IF(SUM(C10:F10)=0,"",SUM(C10:F10))</f>
        <v/>
      </c>
      <c r="L10" s="64"/>
      <c r="M10" s="61"/>
    </row>
    <row r="11" spans="2:13" ht="39" customHeight="1" x14ac:dyDescent="0.3">
      <c r="B11" s="64" t="str">
        <f>'Basis Info'!B32</f>
        <v>Merefeldia 7</v>
      </c>
      <c r="C11" s="61"/>
      <c r="D11" s="61"/>
      <c r="E11" s="61"/>
      <c r="F11" s="61"/>
      <c r="G11" s="64"/>
      <c r="H11" s="61"/>
      <c r="I11" s="61"/>
      <c r="J11" s="61" t="str">
        <f>IF(SUM(C11:F11)=0,"",H11-I11)</f>
        <v/>
      </c>
      <c r="K11" s="61" t="str">
        <f>IF(SUM(C11:F11)=0,"",SUM(C11:F11))</f>
        <v/>
      </c>
      <c r="L11" s="64"/>
      <c r="M11" s="61"/>
    </row>
    <row r="14" spans="2:13" ht="14.25" x14ac:dyDescent="0.2">
      <c r="B14" s="10" t="str">
        <f>"* Er wordt gespeeld met "&amp;'Basis Info'!$B$9</f>
        <v>* Er wordt gespeeld met 1 keeper + 4 spelers</v>
      </c>
      <c r="C14" s="10"/>
      <c r="D14" s="10"/>
      <c r="E14" s="10"/>
      <c r="F14" s="10"/>
      <c r="G14" s="10"/>
      <c r="H14" s="10"/>
      <c r="I14" s="10"/>
      <c r="J14" s="10"/>
    </row>
    <row r="15" spans="2:13" ht="14.25" x14ac:dyDescent="0.2">
      <c r="B15" s="10" t="s">
        <v>23</v>
      </c>
      <c r="C15" s="10"/>
      <c r="D15" s="10"/>
      <c r="E15" s="10"/>
      <c r="F15" s="10"/>
      <c r="G15" s="10"/>
      <c r="H15" s="10"/>
      <c r="I15" s="10"/>
      <c r="J15" s="10"/>
    </row>
  </sheetData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Footer>&amp;L&amp;F&amp;R&amp;D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K10" sqref="K10"/>
    </sheetView>
  </sheetViews>
  <sheetFormatPr defaultRowHeight="12.75" x14ac:dyDescent="0.2"/>
  <cols>
    <col min="2" max="2" width="1.28515625" customWidth="1"/>
    <col min="3" max="3" width="17.7109375" customWidth="1"/>
    <col min="4" max="4" width="17.5703125" customWidth="1"/>
    <col min="5" max="5" width="14.42578125" bestFit="1" customWidth="1"/>
  </cols>
  <sheetData>
    <row r="1" spans="1:7" ht="15.75" x14ac:dyDescent="0.25">
      <c r="A1" s="34" t="s">
        <v>94</v>
      </c>
      <c r="B1" s="34"/>
      <c r="C1" s="34"/>
      <c r="D1" s="34"/>
      <c r="E1" s="34"/>
      <c r="F1" s="34"/>
      <c r="G1" s="34"/>
    </row>
    <row r="2" spans="1:7" ht="15.75" x14ac:dyDescent="0.25">
      <c r="A2" s="34"/>
      <c r="B2" s="34"/>
      <c r="C2" s="34"/>
      <c r="D2" s="34"/>
      <c r="E2" s="34"/>
      <c r="F2" s="34"/>
      <c r="G2" s="34"/>
    </row>
    <row r="3" spans="1:7" ht="15.75" x14ac:dyDescent="0.25">
      <c r="A3" s="34" t="s">
        <v>60</v>
      </c>
      <c r="B3" s="34"/>
      <c r="C3" s="34"/>
      <c r="D3" s="34"/>
      <c r="E3" s="34"/>
      <c r="F3" s="34"/>
      <c r="G3" s="34"/>
    </row>
    <row r="4" spans="1:7" ht="15.75" x14ac:dyDescent="0.25">
      <c r="A4" s="34"/>
      <c r="B4" s="34"/>
      <c r="C4" s="34"/>
      <c r="D4" s="34"/>
      <c r="E4" s="34"/>
      <c r="F4" s="34"/>
      <c r="G4" s="34"/>
    </row>
    <row r="5" spans="1:7" ht="15.75" x14ac:dyDescent="0.25">
      <c r="A5" s="34" t="s">
        <v>61</v>
      </c>
      <c r="B5" s="34"/>
      <c r="C5" s="34" t="s">
        <v>62</v>
      </c>
      <c r="D5" s="34" t="s">
        <v>63</v>
      </c>
      <c r="E5" s="34"/>
      <c r="F5" s="34"/>
      <c r="G5" s="34"/>
    </row>
    <row r="6" spans="1:7" ht="15.75" x14ac:dyDescent="0.25">
      <c r="A6" s="34"/>
      <c r="B6" s="34"/>
      <c r="C6" s="34"/>
      <c r="D6" s="34"/>
      <c r="E6" s="34"/>
      <c r="F6" s="34"/>
      <c r="G6" s="34"/>
    </row>
    <row r="7" spans="1:7" ht="15.75" x14ac:dyDescent="0.25">
      <c r="A7" s="34" t="s">
        <v>64</v>
      </c>
      <c r="B7" s="34"/>
      <c r="C7" s="34" t="s">
        <v>65</v>
      </c>
      <c r="D7" s="34" t="s">
        <v>66</v>
      </c>
      <c r="E7" s="34"/>
      <c r="F7" s="34"/>
      <c r="G7" s="34"/>
    </row>
    <row r="8" spans="1:7" ht="15.75" x14ac:dyDescent="0.25">
      <c r="A8" s="34"/>
      <c r="B8" s="34"/>
      <c r="C8" s="34"/>
      <c r="D8" s="34"/>
      <c r="E8" s="34"/>
      <c r="F8" s="34"/>
      <c r="G8" s="34"/>
    </row>
    <row r="9" spans="1:7" ht="15.75" x14ac:dyDescent="0.25">
      <c r="A9" s="34" t="s">
        <v>67</v>
      </c>
      <c r="B9" s="34"/>
      <c r="C9" s="34" t="s">
        <v>68</v>
      </c>
      <c r="D9" s="34" t="s">
        <v>69</v>
      </c>
      <c r="E9" s="34" t="s">
        <v>91</v>
      </c>
      <c r="F9" s="34"/>
      <c r="G9" s="34"/>
    </row>
    <row r="10" spans="1:7" ht="15.75" x14ac:dyDescent="0.25">
      <c r="A10" s="34"/>
      <c r="B10" s="34"/>
      <c r="C10" s="34"/>
      <c r="D10" s="34"/>
      <c r="E10" s="34"/>
      <c r="F10" s="34"/>
      <c r="G10" s="34"/>
    </row>
    <row r="11" spans="1:7" ht="15.75" x14ac:dyDescent="0.25">
      <c r="A11" s="34" t="s">
        <v>70</v>
      </c>
      <c r="B11" s="34"/>
      <c r="C11" s="34" t="s">
        <v>72</v>
      </c>
      <c r="D11" s="34" t="s">
        <v>73</v>
      </c>
      <c r="E11" s="34"/>
      <c r="F11" s="34"/>
      <c r="G11" s="34"/>
    </row>
    <row r="12" spans="1:7" ht="15.75" x14ac:dyDescent="0.25">
      <c r="A12" s="34"/>
      <c r="B12" s="34"/>
      <c r="C12" s="34"/>
      <c r="D12" s="34"/>
      <c r="E12" s="34"/>
      <c r="F12" s="34"/>
      <c r="G12" s="34"/>
    </row>
    <row r="13" spans="1:7" ht="15.75" x14ac:dyDescent="0.25">
      <c r="A13" s="34" t="s">
        <v>71</v>
      </c>
      <c r="B13" s="34"/>
      <c r="C13" s="34" t="s">
        <v>75</v>
      </c>
      <c r="D13" s="34" t="s">
        <v>76</v>
      </c>
      <c r="E13" s="34"/>
      <c r="F13" s="34"/>
      <c r="G13" s="34"/>
    </row>
    <row r="14" spans="1:7" ht="15.75" x14ac:dyDescent="0.25">
      <c r="A14" s="34"/>
      <c r="B14" s="34"/>
      <c r="C14" s="34"/>
      <c r="D14" s="34"/>
      <c r="E14" s="34"/>
      <c r="F14" s="34"/>
      <c r="G14" s="34"/>
    </row>
    <row r="15" spans="1:7" ht="15.75" x14ac:dyDescent="0.25">
      <c r="A15" s="34" t="s">
        <v>74</v>
      </c>
      <c r="B15" s="34"/>
      <c r="C15" s="34" t="s">
        <v>78</v>
      </c>
      <c r="D15" s="34"/>
      <c r="E15" s="34"/>
      <c r="F15" s="34"/>
      <c r="G15" s="34"/>
    </row>
    <row r="16" spans="1:7" ht="15.75" x14ac:dyDescent="0.25">
      <c r="A16" s="34"/>
      <c r="B16" s="34"/>
      <c r="E16" s="34"/>
      <c r="F16" s="34"/>
      <c r="G16" s="34"/>
    </row>
    <row r="17" spans="1:7" ht="15.75" x14ac:dyDescent="0.25">
      <c r="A17" s="34" t="s">
        <v>77</v>
      </c>
      <c r="B17" s="34"/>
      <c r="C17" s="34" t="s">
        <v>81</v>
      </c>
      <c r="D17" s="34" t="s">
        <v>83</v>
      </c>
      <c r="E17" s="34"/>
      <c r="F17" s="34"/>
      <c r="G17" s="34"/>
    </row>
    <row r="18" spans="1:7" ht="15.75" x14ac:dyDescent="0.25">
      <c r="A18" s="34"/>
      <c r="B18" s="34"/>
      <c r="C18" s="34"/>
      <c r="D18" s="34"/>
      <c r="E18" s="34"/>
      <c r="F18" s="34"/>
      <c r="G18" s="34"/>
    </row>
    <row r="19" spans="1:7" ht="15.75" x14ac:dyDescent="0.25">
      <c r="A19" s="34" t="s">
        <v>79</v>
      </c>
      <c r="B19" s="34"/>
      <c r="C19" s="34" t="s">
        <v>92</v>
      </c>
      <c r="D19" s="34" t="s">
        <v>93</v>
      </c>
      <c r="E19" s="34"/>
      <c r="F19" s="34"/>
      <c r="G19" s="34"/>
    </row>
    <row r="20" spans="1:7" ht="15.75" x14ac:dyDescent="0.25">
      <c r="A20" s="34"/>
      <c r="B20" s="34"/>
      <c r="E20" s="34"/>
      <c r="F20" s="34"/>
      <c r="G20" s="34"/>
    </row>
    <row r="21" spans="1:7" ht="15.75" x14ac:dyDescent="0.25">
      <c r="A21" s="34" t="s">
        <v>80</v>
      </c>
      <c r="B21" s="34"/>
      <c r="E21" s="34"/>
      <c r="F21" s="34"/>
      <c r="G21" s="34"/>
    </row>
    <row r="22" spans="1:7" ht="15.75" x14ac:dyDescent="0.25">
      <c r="A22" s="34"/>
      <c r="B22" s="34"/>
      <c r="C22" s="34"/>
      <c r="D22" s="34"/>
      <c r="E22" s="34"/>
      <c r="F22" s="34"/>
      <c r="G22" s="34"/>
    </row>
    <row r="23" spans="1:7" ht="15.75" x14ac:dyDescent="0.25">
      <c r="A23" s="34" t="s">
        <v>82</v>
      </c>
      <c r="B23" s="34"/>
      <c r="D23" s="34"/>
      <c r="E23" s="34"/>
      <c r="F23" s="34"/>
      <c r="G23" s="34"/>
    </row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1</vt:i4>
      </vt:variant>
    </vt:vector>
  </HeadingPairs>
  <TitlesOfParts>
    <vt:vector size="8" baseType="lpstr">
      <vt:lpstr>Basis Info</vt:lpstr>
      <vt:lpstr>Hal 1 + 2</vt:lpstr>
      <vt:lpstr>Poule A</vt:lpstr>
      <vt:lpstr>Poule B</vt:lpstr>
      <vt:lpstr>Poule C</vt:lpstr>
      <vt:lpstr>Poule D</vt:lpstr>
      <vt:lpstr>Kleedlokaalindeling</vt:lpstr>
      <vt:lpstr>'Hal 1 + 2'!Afdrukbereik</vt:lpstr>
    </vt:vector>
  </TitlesOfParts>
  <Company>L o o n u 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Loonen</dc:creator>
  <cp:lastModifiedBy>Familie Peerlings</cp:lastModifiedBy>
  <cp:lastPrinted>2017-12-10T20:58:49Z</cp:lastPrinted>
  <dcterms:created xsi:type="dcterms:W3CDTF">2006-11-22T14:53:58Z</dcterms:created>
  <dcterms:modified xsi:type="dcterms:W3CDTF">2018-12-11T21:05:44Z</dcterms:modified>
</cp:coreProperties>
</file>