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00" windowHeight="7755" tabRatio="915" firstSheet="1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39" sheetId="44147" r:id="rId43"/>
    <sheet name="40" sheetId="44148" r:id="rId44"/>
    <sheet name="41" sheetId="44149" r:id="rId45"/>
    <sheet name="Score (2)" sheetId="44113" r:id="rId46"/>
  </sheets>
  <definedNames>
    <definedName name="_xlnm._FilterDatabase" localSheetId="1" hidden="1">Score!$M$11:$R$47</definedName>
    <definedName name="_xlnm.Print_Area" localSheetId="1">Score!$A$2:$J$61</definedName>
    <definedName name="_xlnm.Print_Area" localSheetId="45">'Score (2)'!$A$1:$I$69</definedName>
  </definedNames>
  <calcPr calcId="145621"/>
</workbook>
</file>

<file path=xl/calcChain.xml><?xml version="1.0" encoding="utf-8"?>
<calcChain xmlns="http://schemas.openxmlformats.org/spreadsheetml/2006/main">
  <c r="F2" i="21144" l="1"/>
  <c r="B2" i="21144"/>
  <c r="E50" i="21144"/>
  <c r="E59" i="21144"/>
  <c r="E61" i="21144"/>
  <c r="E53" i="21144"/>
  <c r="E44" i="21144"/>
  <c r="E40" i="21144"/>
  <c r="E58" i="21144"/>
  <c r="E48" i="21144"/>
  <c r="E60" i="21144"/>
  <c r="E55" i="21144"/>
  <c r="E52" i="21144"/>
  <c r="E51" i="21144"/>
  <c r="E54" i="21144"/>
  <c r="E32" i="21144"/>
  <c r="E46" i="21144"/>
  <c r="E36" i="21144"/>
  <c r="E41" i="21144"/>
  <c r="E29" i="21144"/>
  <c r="E45" i="21144"/>
  <c r="E38" i="21144"/>
  <c r="E33" i="21144"/>
  <c r="E43" i="21144"/>
  <c r="E28" i="21144"/>
  <c r="E62" i="21144"/>
  <c r="E35" i="21144"/>
  <c r="E31" i="21144"/>
  <c r="E57" i="21144"/>
  <c r="E23" i="21144"/>
  <c r="E26" i="21144"/>
  <c r="E37" i="21144"/>
  <c r="E63" i="21144"/>
  <c r="E25" i="21144"/>
  <c r="E30" i="21144"/>
  <c r="E49" i="21144"/>
  <c r="E47" i="21144"/>
  <c r="E42" i="21144"/>
  <c r="E56" i="21144"/>
  <c r="E39" i="21144"/>
  <c r="E24" i="21144"/>
  <c r="E27" i="21144"/>
  <c r="E34" i="21144"/>
  <c r="F14" i="21144"/>
  <c r="F34" i="21144"/>
  <c r="F27" i="21144"/>
  <c r="F24" i="21144"/>
  <c r="F39" i="21144"/>
  <c r="F56" i="21144"/>
  <c r="F42" i="21144"/>
  <c r="F47" i="21144"/>
  <c r="F49" i="21144"/>
  <c r="F30" i="21144"/>
  <c r="F25" i="21144"/>
  <c r="F63" i="21144"/>
  <c r="F37" i="21144"/>
  <c r="F26" i="21144"/>
  <c r="F23" i="21144"/>
  <c r="F57" i="21144"/>
  <c r="F31" i="21144"/>
  <c r="F35" i="21144"/>
  <c r="F62" i="21144"/>
  <c r="F28" i="21144"/>
  <c r="F43" i="21144"/>
  <c r="F33" i="21144"/>
  <c r="F38" i="21144"/>
  <c r="F45" i="21144"/>
  <c r="F29" i="21144"/>
  <c r="F41" i="21144"/>
  <c r="F36" i="21144"/>
  <c r="F46" i="21144"/>
  <c r="F32" i="21144"/>
  <c r="F54" i="21144"/>
  <c r="F51" i="21144"/>
  <c r="F52" i="21144"/>
  <c r="F55" i="21144"/>
  <c r="F60" i="21144"/>
  <c r="F48" i="21144"/>
  <c r="F58" i="21144"/>
  <c r="F40" i="21144"/>
  <c r="F44" i="21144"/>
  <c r="F53" i="21144"/>
  <c r="F61" i="21144"/>
  <c r="F59" i="21144"/>
  <c r="F50" i="21144"/>
  <c r="AH16" i="44115" l="1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F16" i="4411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F13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F11" i="44115" l="1"/>
  <c r="F9" i="44125"/>
  <c r="P13" i="44125" l="1"/>
  <c r="O13" i="44125"/>
  <c r="N13" i="44125"/>
  <c r="M13" i="44125"/>
  <c r="L13" i="44125"/>
  <c r="K13" i="44125"/>
  <c r="J13" i="44125"/>
  <c r="I13" i="44125"/>
  <c r="H13" i="44125"/>
  <c r="P7" i="21144" l="1"/>
  <c r="N4" i="21144"/>
  <c r="N1" i="21144"/>
  <c r="E6" i="21144" l="1"/>
  <c r="H10" i="21144"/>
  <c r="E11" i="21144"/>
  <c r="Q41" i="21144"/>
  <c r="I59" i="21144"/>
  <c r="C59" i="21144"/>
  <c r="AH16" i="44149"/>
  <c r="AG16" i="44149"/>
  <c r="AF16" i="44149"/>
  <c r="AE16" i="44149"/>
  <c r="AD16" i="44149"/>
  <c r="AC16" i="44149"/>
  <c r="AB16" i="44149"/>
  <c r="AA16" i="44149"/>
  <c r="Z16" i="44149"/>
  <c r="Y16" i="44149"/>
  <c r="X16" i="44149"/>
  <c r="W16" i="44149"/>
  <c r="V16" i="44149"/>
  <c r="U16" i="44149"/>
  <c r="T16" i="44149"/>
  <c r="S16" i="44149"/>
  <c r="R16" i="44149"/>
  <c r="Q16" i="44149"/>
  <c r="P16" i="44149"/>
  <c r="O16" i="44149"/>
  <c r="N16" i="44149"/>
  <c r="M16" i="44149"/>
  <c r="L16" i="44149"/>
  <c r="K16" i="44149"/>
  <c r="J16" i="44149"/>
  <c r="I16" i="44149"/>
  <c r="H16" i="44149"/>
  <c r="AH15" i="44149"/>
  <c r="AG15" i="44149"/>
  <c r="AF15" i="44149"/>
  <c r="AE15" i="44149"/>
  <c r="AD15" i="44149"/>
  <c r="AC15" i="44149"/>
  <c r="AB15" i="44149"/>
  <c r="AA15" i="44149"/>
  <c r="Z15" i="44149"/>
  <c r="Y15" i="44149"/>
  <c r="X15" i="44149"/>
  <c r="W15" i="44149"/>
  <c r="V15" i="44149"/>
  <c r="U15" i="44149"/>
  <c r="T15" i="44149"/>
  <c r="S15" i="44149"/>
  <c r="R15" i="44149"/>
  <c r="Q15" i="44149"/>
  <c r="P15" i="44149"/>
  <c r="O15" i="44149"/>
  <c r="N15" i="44149"/>
  <c r="M15" i="44149"/>
  <c r="L15" i="44149"/>
  <c r="K15" i="44149"/>
  <c r="J15" i="44149"/>
  <c r="I15" i="44149"/>
  <c r="H15" i="44149"/>
  <c r="AH14" i="44149"/>
  <c r="AG14" i="44149"/>
  <c r="AF14" i="44149"/>
  <c r="AE14" i="44149"/>
  <c r="AD14" i="44149"/>
  <c r="AC14" i="44149"/>
  <c r="AB14" i="44149"/>
  <c r="AA14" i="44149"/>
  <c r="Z14" i="44149"/>
  <c r="Y14" i="44149"/>
  <c r="X14" i="44149"/>
  <c r="W14" i="44149"/>
  <c r="V14" i="44149"/>
  <c r="U14" i="44149"/>
  <c r="T14" i="44149"/>
  <c r="S14" i="44149"/>
  <c r="R14" i="44149"/>
  <c r="Q14" i="44149"/>
  <c r="P14" i="44149"/>
  <c r="O14" i="44149"/>
  <c r="N14" i="44149"/>
  <c r="M14" i="44149"/>
  <c r="L14" i="44149"/>
  <c r="K14" i="44149"/>
  <c r="J14" i="44149"/>
  <c r="I14" i="44149"/>
  <c r="H14" i="44149"/>
  <c r="AH13" i="44149"/>
  <c r="AG13" i="44149"/>
  <c r="AF13" i="44149"/>
  <c r="AE13" i="44149"/>
  <c r="AD13" i="44149"/>
  <c r="AC13" i="44149"/>
  <c r="AB13" i="44149"/>
  <c r="AA13" i="44149"/>
  <c r="Z13" i="44149"/>
  <c r="Y13" i="44149"/>
  <c r="X13" i="44149"/>
  <c r="W13" i="44149"/>
  <c r="V13" i="44149"/>
  <c r="U13" i="44149"/>
  <c r="T13" i="44149"/>
  <c r="S13" i="44149"/>
  <c r="R13" i="44149"/>
  <c r="Q13" i="44149"/>
  <c r="P13" i="44149"/>
  <c r="O13" i="44149"/>
  <c r="N13" i="44149"/>
  <c r="M13" i="44149"/>
  <c r="L13" i="44149"/>
  <c r="K13" i="44149"/>
  <c r="J13" i="44149"/>
  <c r="I13" i="44149"/>
  <c r="H13" i="44149"/>
  <c r="AH12" i="44149"/>
  <c r="AG12" i="44149"/>
  <c r="AF12" i="44149"/>
  <c r="AE12" i="44149"/>
  <c r="AD12" i="44149"/>
  <c r="AC12" i="44149"/>
  <c r="AB12" i="44149"/>
  <c r="AA12" i="44149"/>
  <c r="Z12" i="44149"/>
  <c r="Y12" i="44149"/>
  <c r="X12" i="44149"/>
  <c r="W12" i="44149"/>
  <c r="V12" i="44149"/>
  <c r="U12" i="44149"/>
  <c r="T12" i="44149"/>
  <c r="S12" i="44149"/>
  <c r="R12" i="44149"/>
  <c r="Q12" i="44149"/>
  <c r="P12" i="44149"/>
  <c r="O12" i="44149"/>
  <c r="N12" i="44149"/>
  <c r="M12" i="44149"/>
  <c r="L12" i="44149"/>
  <c r="K12" i="44149"/>
  <c r="J12" i="44149"/>
  <c r="I12" i="44149"/>
  <c r="H12" i="44149"/>
  <c r="AH11" i="44149"/>
  <c r="AG11" i="44149"/>
  <c r="AF11" i="44149"/>
  <c r="AE11" i="44149"/>
  <c r="AD11" i="44149"/>
  <c r="AC11" i="44149"/>
  <c r="AB11" i="44149"/>
  <c r="AA11" i="44149"/>
  <c r="Z11" i="44149"/>
  <c r="Z19" i="44149" s="1"/>
  <c r="Y11" i="44149"/>
  <c r="X11" i="44149"/>
  <c r="W11" i="44149"/>
  <c r="V11" i="44149"/>
  <c r="U11" i="44149"/>
  <c r="T11" i="44149"/>
  <c r="S11" i="44149"/>
  <c r="R11" i="44149"/>
  <c r="Q11" i="44149"/>
  <c r="P11" i="44149"/>
  <c r="O11" i="44149"/>
  <c r="N11" i="44149"/>
  <c r="M11" i="44149"/>
  <c r="L11" i="44149"/>
  <c r="K11" i="44149"/>
  <c r="J11" i="44149"/>
  <c r="I11" i="44149"/>
  <c r="H11" i="44149"/>
  <c r="AH10" i="44149"/>
  <c r="AG10" i="44149"/>
  <c r="AF10" i="44149"/>
  <c r="AE10" i="44149"/>
  <c r="AD10" i="44149"/>
  <c r="AC10" i="44149"/>
  <c r="AB10" i="44149"/>
  <c r="AA10" i="44149"/>
  <c r="Z10" i="44149"/>
  <c r="Y10" i="44149"/>
  <c r="X10" i="44149"/>
  <c r="W10" i="44149"/>
  <c r="V10" i="44149"/>
  <c r="U10" i="44149"/>
  <c r="T10" i="44149"/>
  <c r="S10" i="44149"/>
  <c r="R10" i="44149"/>
  <c r="Q10" i="44149"/>
  <c r="P10" i="44149"/>
  <c r="O10" i="44149"/>
  <c r="N10" i="44149"/>
  <c r="M10" i="44149"/>
  <c r="L10" i="44149"/>
  <c r="K10" i="44149"/>
  <c r="J10" i="44149"/>
  <c r="I10" i="44149"/>
  <c r="H10" i="44149"/>
  <c r="AH9" i="44149"/>
  <c r="AG9" i="44149"/>
  <c r="AF9" i="44149"/>
  <c r="AE9" i="44149"/>
  <c r="AD9" i="44149"/>
  <c r="AC9" i="44149"/>
  <c r="AB9" i="44149"/>
  <c r="AA9" i="44149"/>
  <c r="Z9" i="44149"/>
  <c r="Y9" i="44149"/>
  <c r="X9" i="44149"/>
  <c r="W9" i="44149"/>
  <c r="V9" i="44149"/>
  <c r="U9" i="44149"/>
  <c r="T9" i="44149"/>
  <c r="S9" i="44149"/>
  <c r="R9" i="44149"/>
  <c r="Q9" i="44149"/>
  <c r="P9" i="44149"/>
  <c r="O9" i="44149"/>
  <c r="N9" i="44149"/>
  <c r="M9" i="44149"/>
  <c r="L9" i="44149"/>
  <c r="K9" i="44149"/>
  <c r="J9" i="44149"/>
  <c r="I9" i="44149"/>
  <c r="H9" i="44149"/>
  <c r="AH8" i="44149"/>
  <c r="AG8" i="44149"/>
  <c r="AF8" i="44149"/>
  <c r="AE8" i="44149"/>
  <c r="AD8" i="44149"/>
  <c r="AD19" i="44149" s="1"/>
  <c r="AC8" i="44149"/>
  <c r="AB8" i="44149"/>
  <c r="AA8" i="44149"/>
  <c r="Z8" i="44149"/>
  <c r="Y8" i="44149"/>
  <c r="X8" i="44149"/>
  <c r="W8" i="44149"/>
  <c r="V8" i="44149"/>
  <c r="U8" i="44149"/>
  <c r="T8" i="44149"/>
  <c r="S8" i="44149"/>
  <c r="R8" i="44149"/>
  <c r="Q8" i="44149"/>
  <c r="P8" i="44149"/>
  <c r="O8" i="44149"/>
  <c r="N8" i="44149"/>
  <c r="M8" i="44149"/>
  <c r="L8" i="44149"/>
  <c r="K8" i="44149"/>
  <c r="J8" i="44149"/>
  <c r="I8" i="44149"/>
  <c r="H8" i="44149"/>
  <c r="AH7" i="44149"/>
  <c r="AG7" i="44149"/>
  <c r="AF7" i="44149"/>
  <c r="AF19" i="44149" s="1"/>
  <c r="AE7" i="44149"/>
  <c r="AD7" i="44149"/>
  <c r="AC7" i="44149"/>
  <c r="AB7" i="44149"/>
  <c r="AA7" i="44149"/>
  <c r="Z7" i="44149"/>
  <c r="Y7" i="44149"/>
  <c r="X7" i="44149"/>
  <c r="X19" i="44149" s="1"/>
  <c r="W7" i="44149"/>
  <c r="V7" i="44149"/>
  <c r="U7" i="44149"/>
  <c r="T7" i="44149"/>
  <c r="S7" i="44149"/>
  <c r="R7" i="44149"/>
  <c r="Q7" i="44149"/>
  <c r="P7" i="44149"/>
  <c r="O7" i="44149"/>
  <c r="N7" i="44149"/>
  <c r="M7" i="44149"/>
  <c r="L7" i="44149"/>
  <c r="K7" i="44149"/>
  <c r="J7" i="44149"/>
  <c r="I7" i="44149"/>
  <c r="H7" i="44149"/>
  <c r="H19" i="44149" s="1"/>
  <c r="AH6" i="44149"/>
  <c r="AG6" i="44149"/>
  <c r="AG19" i="44149" s="1"/>
  <c r="AF6" i="44149"/>
  <c r="AE6" i="44149"/>
  <c r="AD6" i="44149"/>
  <c r="AC6" i="44149"/>
  <c r="AB6" i="44149"/>
  <c r="AA6" i="44149"/>
  <c r="Z6" i="44149"/>
  <c r="Y6" i="44149"/>
  <c r="X6" i="44149"/>
  <c r="W6" i="44149"/>
  <c r="V6" i="44149"/>
  <c r="U6" i="44149"/>
  <c r="T6" i="44149"/>
  <c r="S6" i="44149"/>
  <c r="R6" i="44149"/>
  <c r="Q6" i="44149"/>
  <c r="Q19" i="44149" s="1"/>
  <c r="P6" i="44149"/>
  <c r="O6" i="44149"/>
  <c r="N6" i="44149"/>
  <c r="M6" i="44149"/>
  <c r="M19" i="44149" s="1"/>
  <c r="L6" i="44149"/>
  <c r="K6" i="44149"/>
  <c r="J6" i="44149"/>
  <c r="I6" i="44149"/>
  <c r="I19" i="44149" s="1"/>
  <c r="H6" i="44149"/>
  <c r="AE19" i="44149"/>
  <c r="S19" i="44149"/>
  <c r="K19" i="44149"/>
  <c r="D19" i="44149"/>
  <c r="AH19" i="44149"/>
  <c r="N19" i="44149"/>
  <c r="J19" i="44149"/>
  <c r="AC19" i="44149" l="1"/>
  <c r="AB19" i="44149"/>
  <c r="AA19" i="44149"/>
  <c r="Y19" i="44149"/>
  <c r="W19" i="44149"/>
  <c r="V19" i="44149"/>
  <c r="U19" i="44149"/>
  <c r="T19" i="44149"/>
  <c r="R19" i="44149"/>
  <c r="P19" i="44149"/>
  <c r="O19" i="44149"/>
  <c r="L19" i="44149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AH10" i="44125" l="1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Q14" i="21144" l="1"/>
  <c r="Q37" i="21144"/>
  <c r="I33" i="21144"/>
  <c r="I60" i="21144"/>
  <c r="C33" i="21144"/>
  <c r="C60" i="21144"/>
  <c r="AH16" i="44148"/>
  <c r="AG16" i="44148"/>
  <c r="AF16" i="44148"/>
  <c r="AE16" i="44148"/>
  <c r="AD16" i="44148"/>
  <c r="AC16" i="44148"/>
  <c r="AB16" i="44148"/>
  <c r="AA16" i="44148"/>
  <c r="Z16" i="44148"/>
  <c r="Y16" i="44148"/>
  <c r="X16" i="44148"/>
  <c r="W16" i="44148"/>
  <c r="V16" i="44148"/>
  <c r="U16" i="44148"/>
  <c r="T16" i="44148"/>
  <c r="S16" i="44148"/>
  <c r="R16" i="44148"/>
  <c r="Q16" i="44148"/>
  <c r="P16" i="44148"/>
  <c r="O16" i="44148"/>
  <c r="N16" i="44148"/>
  <c r="M16" i="44148"/>
  <c r="L16" i="44148"/>
  <c r="K16" i="44148"/>
  <c r="J16" i="44148"/>
  <c r="I16" i="44148"/>
  <c r="H16" i="44148"/>
  <c r="AH15" i="44148"/>
  <c r="AG15" i="44148"/>
  <c r="AF15" i="44148"/>
  <c r="AE15" i="44148"/>
  <c r="AD15" i="44148"/>
  <c r="AC15" i="44148"/>
  <c r="AB15" i="44148"/>
  <c r="AA15" i="44148"/>
  <c r="Z15" i="44148"/>
  <c r="Y15" i="44148"/>
  <c r="X15" i="44148"/>
  <c r="W15" i="44148"/>
  <c r="V15" i="44148"/>
  <c r="U15" i="44148"/>
  <c r="T15" i="44148"/>
  <c r="S15" i="44148"/>
  <c r="R15" i="44148"/>
  <c r="Q15" i="44148"/>
  <c r="P15" i="44148"/>
  <c r="O15" i="44148"/>
  <c r="N15" i="44148"/>
  <c r="M15" i="44148"/>
  <c r="L15" i="44148"/>
  <c r="K15" i="44148"/>
  <c r="J15" i="44148"/>
  <c r="I15" i="44148"/>
  <c r="H15" i="44148"/>
  <c r="AH14" i="44148"/>
  <c r="AG14" i="44148"/>
  <c r="AF14" i="44148"/>
  <c r="AE14" i="44148"/>
  <c r="AD14" i="44148"/>
  <c r="AC14" i="44148"/>
  <c r="AB14" i="44148"/>
  <c r="AA14" i="44148"/>
  <c r="Z14" i="44148"/>
  <c r="Y14" i="44148"/>
  <c r="X14" i="44148"/>
  <c r="W14" i="44148"/>
  <c r="V14" i="44148"/>
  <c r="U14" i="44148"/>
  <c r="T14" i="44148"/>
  <c r="S14" i="44148"/>
  <c r="R14" i="44148"/>
  <c r="Q14" i="44148"/>
  <c r="P14" i="44148"/>
  <c r="O14" i="44148"/>
  <c r="N14" i="44148"/>
  <c r="M14" i="44148"/>
  <c r="L14" i="44148"/>
  <c r="K14" i="44148"/>
  <c r="J14" i="44148"/>
  <c r="I14" i="44148"/>
  <c r="H14" i="44148"/>
  <c r="AH13" i="44148"/>
  <c r="AG13" i="44148"/>
  <c r="AF13" i="44148"/>
  <c r="AE13" i="44148"/>
  <c r="AD13" i="44148"/>
  <c r="AC13" i="44148"/>
  <c r="AB13" i="44148"/>
  <c r="AA13" i="44148"/>
  <c r="Z13" i="44148"/>
  <c r="Y13" i="44148"/>
  <c r="X13" i="44148"/>
  <c r="W13" i="44148"/>
  <c r="V13" i="44148"/>
  <c r="U13" i="44148"/>
  <c r="T13" i="44148"/>
  <c r="S13" i="44148"/>
  <c r="R13" i="44148"/>
  <c r="Q13" i="44148"/>
  <c r="P13" i="44148"/>
  <c r="O13" i="44148"/>
  <c r="N13" i="44148"/>
  <c r="M13" i="44148"/>
  <c r="L13" i="44148"/>
  <c r="K13" i="44148"/>
  <c r="J13" i="44148"/>
  <c r="I13" i="44148"/>
  <c r="H13" i="44148"/>
  <c r="AH12" i="44148"/>
  <c r="AG12" i="44148"/>
  <c r="AF12" i="44148"/>
  <c r="AE12" i="44148"/>
  <c r="AD12" i="44148"/>
  <c r="AC12" i="44148"/>
  <c r="AB12" i="44148"/>
  <c r="AA12" i="44148"/>
  <c r="Z12" i="44148"/>
  <c r="Z19" i="44148" s="1"/>
  <c r="Y12" i="44148"/>
  <c r="X12" i="44148"/>
  <c r="W12" i="44148"/>
  <c r="V12" i="44148"/>
  <c r="U12" i="44148"/>
  <c r="T12" i="44148"/>
  <c r="S12" i="44148"/>
  <c r="R12" i="44148"/>
  <c r="Q12" i="44148"/>
  <c r="P12" i="44148"/>
  <c r="O12" i="44148"/>
  <c r="N12" i="44148"/>
  <c r="M12" i="44148"/>
  <c r="L12" i="44148"/>
  <c r="K12" i="44148"/>
  <c r="J12" i="44148"/>
  <c r="I12" i="44148"/>
  <c r="H12" i="44148"/>
  <c r="AH11" i="44148"/>
  <c r="AG11" i="44148"/>
  <c r="AF11" i="44148"/>
  <c r="AE11" i="44148"/>
  <c r="AD11" i="44148"/>
  <c r="AC11" i="44148"/>
  <c r="AB11" i="44148"/>
  <c r="AA11" i="44148"/>
  <c r="Z11" i="44148"/>
  <c r="Y11" i="44148"/>
  <c r="X11" i="44148"/>
  <c r="W11" i="44148"/>
  <c r="V11" i="44148"/>
  <c r="U11" i="44148"/>
  <c r="T11" i="44148"/>
  <c r="S11" i="44148"/>
  <c r="R11" i="44148"/>
  <c r="Q11" i="44148"/>
  <c r="P11" i="44148"/>
  <c r="O11" i="44148"/>
  <c r="N11" i="44148"/>
  <c r="M11" i="44148"/>
  <c r="L11" i="44148"/>
  <c r="K11" i="44148"/>
  <c r="J11" i="44148"/>
  <c r="I11" i="44148"/>
  <c r="H11" i="44148"/>
  <c r="AH10" i="44148"/>
  <c r="AG10" i="44148"/>
  <c r="AF10" i="44148"/>
  <c r="AE10" i="44148"/>
  <c r="AD10" i="44148"/>
  <c r="AC10" i="44148"/>
  <c r="AB10" i="44148"/>
  <c r="AA10" i="44148"/>
  <c r="Z10" i="44148"/>
  <c r="Y10" i="44148"/>
  <c r="X10" i="44148"/>
  <c r="W10" i="44148"/>
  <c r="V10" i="44148"/>
  <c r="U10" i="44148"/>
  <c r="T10" i="44148"/>
  <c r="S10" i="44148"/>
  <c r="R10" i="44148"/>
  <c r="Q10" i="44148"/>
  <c r="P10" i="44148"/>
  <c r="P19" i="44148" s="1"/>
  <c r="O10" i="44148"/>
  <c r="N10" i="44148"/>
  <c r="M10" i="44148"/>
  <c r="L10" i="44148"/>
  <c r="K10" i="44148"/>
  <c r="J10" i="44148"/>
  <c r="I10" i="44148"/>
  <c r="H10" i="44148"/>
  <c r="AH9" i="44148"/>
  <c r="AG9" i="44148"/>
  <c r="AF9" i="44148"/>
  <c r="AE9" i="44148"/>
  <c r="AD9" i="44148"/>
  <c r="AC9" i="44148"/>
  <c r="AB9" i="44148"/>
  <c r="AA9" i="44148"/>
  <c r="Z9" i="44148"/>
  <c r="Y9" i="44148"/>
  <c r="X9" i="44148"/>
  <c r="W9" i="44148"/>
  <c r="V9" i="44148"/>
  <c r="U9" i="44148"/>
  <c r="T9" i="44148"/>
  <c r="S9" i="44148"/>
  <c r="R9" i="44148"/>
  <c r="Q9" i="44148"/>
  <c r="P9" i="44148"/>
  <c r="O9" i="44148"/>
  <c r="N9" i="44148"/>
  <c r="M9" i="44148"/>
  <c r="L9" i="44148"/>
  <c r="K9" i="44148"/>
  <c r="J9" i="44148"/>
  <c r="I9" i="44148"/>
  <c r="H9" i="44148"/>
  <c r="H19" i="44148" s="1"/>
  <c r="AH8" i="44148"/>
  <c r="AG8" i="44148"/>
  <c r="AF8" i="44148"/>
  <c r="AE8" i="44148"/>
  <c r="AE19" i="44148" s="1"/>
  <c r="AD8" i="44148"/>
  <c r="AC8" i="44148"/>
  <c r="AB8" i="44148"/>
  <c r="AA8" i="44148"/>
  <c r="Z8" i="44148"/>
  <c r="Y8" i="44148"/>
  <c r="X8" i="44148"/>
  <c r="W8" i="44148"/>
  <c r="V8" i="44148"/>
  <c r="U8" i="44148"/>
  <c r="T8" i="44148"/>
  <c r="S8" i="44148"/>
  <c r="R8" i="44148"/>
  <c r="Q8" i="44148"/>
  <c r="P8" i="44148"/>
  <c r="O8" i="44148"/>
  <c r="N8" i="44148"/>
  <c r="M8" i="44148"/>
  <c r="L8" i="44148"/>
  <c r="K8" i="44148"/>
  <c r="J8" i="44148"/>
  <c r="I8" i="44148"/>
  <c r="H8" i="44148"/>
  <c r="AH7" i="44148"/>
  <c r="AH19" i="44148" s="1"/>
  <c r="AG7" i="44148"/>
  <c r="AF7" i="44148"/>
  <c r="AE7" i="44148"/>
  <c r="AD7" i="44148"/>
  <c r="AD19" i="44148" s="1"/>
  <c r="AC7" i="44148"/>
  <c r="AB7" i="44148"/>
  <c r="AA7" i="44148"/>
  <c r="Z7" i="44148"/>
  <c r="Y7" i="44148"/>
  <c r="X7" i="44148"/>
  <c r="W7" i="44148"/>
  <c r="V7" i="44148"/>
  <c r="U7" i="44148"/>
  <c r="T7" i="44148"/>
  <c r="S7" i="44148"/>
  <c r="R7" i="44148"/>
  <c r="Q7" i="44148"/>
  <c r="P7" i="44148"/>
  <c r="O7" i="44148"/>
  <c r="N7" i="44148"/>
  <c r="M7" i="44148"/>
  <c r="L7" i="44148"/>
  <c r="K7" i="44148"/>
  <c r="J7" i="44148"/>
  <c r="I7" i="44148"/>
  <c r="H7" i="44148"/>
  <c r="AH6" i="44148"/>
  <c r="AG6" i="44148"/>
  <c r="AG19" i="44148" s="1"/>
  <c r="AF6" i="44148"/>
  <c r="AE6" i="44148"/>
  <c r="AD6" i="44148"/>
  <c r="AC6" i="44148"/>
  <c r="AB6" i="44148"/>
  <c r="AA6" i="44148"/>
  <c r="Z6" i="44148"/>
  <c r="Y6" i="44148"/>
  <c r="X6" i="44148"/>
  <c r="W6" i="44148"/>
  <c r="V6" i="44148"/>
  <c r="U6" i="44148"/>
  <c r="T6" i="44148"/>
  <c r="S6" i="44148"/>
  <c r="R6" i="44148"/>
  <c r="Q6" i="44148"/>
  <c r="P6" i="44148"/>
  <c r="O6" i="44148"/>
  <c r="N6" i="44148"/>
  <c r="M6" i="44148"/>
  <c r="M19" i="44148" s="1"/>
  <c r="L6" i="44148"/>
  <c r="K6" i="44148"/>
  <c r="J6" i="44148"/>
  <c r="I6" i="44148"/>
  <c r="H6" i="44148"/>
  <c r="AH16" i="44147"/>
  <c r="AG16" i="44147"/>
  <c r="AF16" i="44147"/>
  <c r="AE16" i="44147"/>
  <c r="AD16" i="44147"/>
  <c r="AC16" i="44147"/>
  <c r="AB16" i="44147"/>
  <c r="AA16" i="44147"/>
  <c r="Z16" i="44147"/>
  <c r="Y16" i="44147"/>
  <c r="X16" i="44147"/>
  <c r="W16" i="44147"/>
  <c r="V16" i="44147"/>
  <c r="U16" i="44147"/>
  <c r="T16" i="44147"/>
  <c r="S16" i="44147"/>
  <c r="R16" i="44147"/>
  <c r="Q16" i="44147"/>
  <c r="P16" i="44147"/>
  <c r="O16" i="44147"/>
  <c r="N16" i="44147"/>
  <c r="M16" i="44147"/>
  <c r="L16" i="44147"/>
  <c r="K16" i="44147"/>
  <c r="J16" i="44147"/>
  <c r="I16" i="44147"/>
  <c r="H16" i="44147"/>
  <c r="AH15" i="44147"/>
  <c r="AG15" i="44147"/>
  <c r="AF15" i="44147"/>
  <c r="AE15" i="44147"/>
  <c r="AD15" i="44147"/>
  <c r="AC15" i="44147"/>
  <c r="AB15" i="44147"/>
  <c r="AA15" i="44147"/>
  <c r="Z15" i="44147"/>
  <c r="Y15" i="44147"/>
  <c r="X15" i="44147"/>
  <c r="W15" i="44147"/>
  <c r="V15" i="44147"/>
  <c r="U15" i="44147"/>
  <c r="T15" i="44147"/>
  <c r="S15" i="44147"/>
  <c r="R15" i="44147"/>
  <c r="Q15" i="44147"/>
  <c r="P15" i="44147"/>
  <c r="O15" i="44147"/>
  <c r="N15" i="44147"/>
  <c r="M15" i="44147"/>
  <c r="L15" i="44147"/>
  <c r="K15" i="44147"/>
  <c r="J15" i="44147"/>
  <c r="I15" i="44147"/>
  <c r="H15" i="44147"/>
  <c r="AH14" i="44147"/>
  <c r="AG14" i="44147"/>
  <c r="AF14" i="44147"/>
  <c r="AE14" i="44147"/>
  <c r="AD14" i="44147"/>
  <c r="AC14" i="44147"/>
  <c r="AB14" i="44147"/>
  <c r="AA14" i="44147"/>
  <c r="Z14" i="44147"/>
  <c r="Y14" i="44147"/>
  <c r="X14" i="44147"/>
  <c r="W14" i="44147"/>
  <c r="V14" i="44147"/>
  <c r="U14" i="44147"/>
  <c r="T14" i="44147"/>
  <c r="T19" i="44147" s="1"/>
  <c r="S14" i="44147"/>
  <c r="R14" i="44147"/>
  <c r="Q14" i="44147"/>
  <c r="P14" i="44147"/>
  <c r="O14" i="44147"/>
  <c r="N14" i="44147"/>
  <c r="M14" i="44147"/>
  <c r="L14" i="44147"/>
  <c r="K14" i="44147"/>
  <c r="J14" i="44147"/>
  <c r="I14" i="44147"/>
  <c r="H14" i="44147"/>
  <c r="AH13" i="44147"/>
  <c r="AG13" i="44147"/>
  <c r="AF13" i="44147"/>
  <c r="AE13" i="44147"/>
  <c r="AD13" i="44147"/>
  <c r="AC13" i="44147"/>
  <c r="AB13" i="44147"/>
  <c r="AA13" i="44147"/>
  <c r="Z13" i="44147"/>
  <c r="Y13" i="44147"/>
  <c r="X13" i="44147"/>
  <c r="W13" i="44147"/>
  <c r="V13" i="44147"/>
  <c r="U13" i="44147"/>
  <c r="T13" i="44147"/>
  <c r="S13" i="44147"/>
  <c r="R13" i="44147"/>
  <c r="Q13" i="44147"/>
  <c r="P13" i="44147"/>
  <c r="O13" i="44147"/>
  <c r="N13" i="44147"/>
  <c r="M13" i="44147"/>
  <c r="L13" i="44147"/>
  <c r="K13" i="44147"/>
  <c r="J13" i="44147"/>
  <c r="I13" i="44147"/>
  <c r="H13" i="44147"/>
  <c r="AH12" i="44147"/>
  <c r="AG12" i="44147"/>
  <c r="AF12" i="44147"/>
  <c r="AE12" i="44147"/>
  <c r="AD12" i="44147"/>
  <c r="AC12" i="44147"/>
  <c r="AB12" i="44147"/>
  <c r="AA12" i="44147"/>
  <c r="Z12" i="44147"/>
  <c r="Y12" i="44147"/>
  <c r="X12" i="44147"/>
  <c r="W12" i="44147"/>
  <c r="V12" i="44147"/>
  <c r="U12" i="44147"/>
  <c r="T12" i="44147"/>
  <c r="S12" i="44147"/>
  <c r="R12" i="44147"/>
  <c r="Q12" i="44147"/>
  <c r="P12" i="44147"/>
  <c r="O12" i="44147"/>
  <c r="N12" i="44147"/>
  <c r="M12" i="44147"/>
  <c r="L12" i="44147"/>
  <c r="K12" i="44147"/>
  <c r="J12" i="44147"/>
  <c r="I12" i="44147"/>
  <c r="H12" i="44147"/>
  <c r="AH11" i="44147"/>
  <c r="AG11" i="44147"/>
  <c r="AF11" i="44147"/>
  <c r="AE11" i="44147"/>
  <c r="AD11" i="44147"/>
  <c r="AC11" i="44147"/>
  <c r="AB11" i="44147"/>
  <c r="AA11" i="44147"/>
  <c r="Z11" i="44147"/>
  <c r="Y11" i="44147"/>
  <c r="X11" i="44147"/>
  <c r="W11" i="44147"/>
  <c r="V11" i="44147"/>
  <c r="U11" i="44147"/>
  <c r="T11" i="44147"/>
  <c r="S11" i="44147"/>
  <c r="R11" i="44147"/>
  <c r="Q11" i="44147"/>
  <c r="P11" i="44147"/>
  <c r="O11" i="44147"/>
  <c r="N11" i="44147"/>
  <c r="M11" i="44147"/>
  <c r="L11" i="44147"/>
  <c r="K11" i="44147"/>
  <c r="J11" i="44147"/>
  <c r="I11" i="44147"/>
  <c r="H11" i="44147"/>
  <c r="AH10" i="44147"/>
  <c r="AG10" i="44147"/>
  <c r="AF10" i="44147"/>
  <c r="AE10" i="44147"/>
  <c r="AD10" i="44147"/>
  <c r="AC10" i="44147"/>
  <c r="AB10" i="44147"/>
  <c r="AA10" i="44147"/>
  <c r="Z10" i="44147"/>
  <c r="Y10" i="44147"/>
  <c r="X10" i="44147"/>
  <c r="W10" i="44147"/>
  <c r="V10" i="44147"/>
  <c r="U10" i="44147"/>
  <c r="T10" i="44147"/>
  <c r="S10" i="44147"/>
  <c r="R10" i="44147"/>
  <c r="Q10" i="44147"/>
  <c r="P10" i="44147"/>
  <c r="O10" i="44147"/>
  <c r="N10" i="44147"/>
  <c r="M10" i="44147"/>
  <c r="L10" i="44147"/>
  <c r="K10" i="44147"/>
  <c r="J10" i="44147"/>
  <c r="I10" i="44147"/>
  <c r="H10" i="44147"/>
  <c r="AH9" i="44147"/>
  <c r="AG9" i="44147"/>
  <c r="AF9" i="44147"/>
  <c r="AF19" i="44147" s="1"/>
  <c r="AE9" i="44147"/>
  <c r="AD9" i="44147"/>
  <c r="AC9" i="44147"/>
  <c r="AB9" i="44147"/>
  <c r="AA9" i="44147"/>
  <c r="Z9" i="44147"/>
  <c r="Y9" i="44147"/>
  <c r="X9" i="44147"/>
  <c r="W9" i="44147"/>
  <c r="V9" i="44147"/>
  <c r="U9" i="44147"/>
  <c r="T9" i="44147"/>
  <c r="S9" i="44147"/>
  <c r="R9" i="44147"/>
  <c r="Q9" i="44147"/>
  <c r="P9" i="44147"/>
  <c r="O9" i="44147"/>
  <c r="N9" i="44147"/>
  <c r="M9" i="44147"/>
  <c r="L9" i="44147"/>
  <c r="K9" i="44147"/>
  <c r="J9" i="44147"/>
  <c r="I9" i="44147"/>
  <c r="H9" i="44147"/>
  <c r="AH8" i="44147"/>
  <c r="AG8" i="44147"/>
  <c r="AF8" i="44147"/>
  <c r="AE8" i="44147"/>
  <c r="AD8" i="44147"/>
  <c r="AC8" i="44147"/>
  <c r="AB8" i="44147"/>
  <c r="AA8" i="44147"/>
  <c r="Z8" i="44147"/>
  <c r="Y8" i="44147"/>
  <c r="X8" i="44147"/>
  <c r="W8" i="44147"/>
  <c r="V8" i="44147"/>
  <c r="U8" i="44147"/>
  <c r="T8" i="44147"/>
  <c r="S8" i="44147"/>
  <c r="R8" i="44147"/>
  <c r="Q8" i="44147"/>
  <c r="P8" i="44147"/>
  <c r="O8" i="44147"/>
  <c r="N8" i="44147"/>
  <c r="N19" i="44147" s="1"/>
  <c r="M8" i="44147"/>
  <c r="L8" i="44147"/>
  <c r="L19" i="44147" s="1"/>
  <c r="K8" i="44147"/>
  <c r="J8" i="44147"/>
  <c r="I8" i="44147"/>
  <c r="H8" i="44147"/>
  <c r="H19" i="44147" s="1"/>
  <c r="AH7" i="44147"/>
  <c r="AG7" i="44147"/>
  <c r="AF7" i="44147"/>
  <c r="AE7" i="44147"/>
  <c r="AE19" i="44147" s="1"/>
  <c r="AD7" i="44147"/>
  <c r="AD19" i="44147" s="1"/>
  <c r="AC7" i="44147"/>
  <c r="AB7" i="44147"/>
  <c r="AA7" i="44147"/>
  <c r="Z7" i="44147"/>
  <c r="Y7" i="44147"/>
  <c r="X7" i="44147"/>
  <c r="W7" i="44147"/>
  <c r="V7" i="44147"/>
  <c r="U7" i="44147"/>
  <c r="T7" i="44147"/>
  <c r="S7" i="44147"/>
  <c r="R7" i="44147"/>
  <c r="Q7" i="44147"/>
  <c r="P7" i="44147"/>
  <c r="O7" i="44147"/>
  <c r="N7" i="44147"/>
  <c r="M7" i="44147"/>
  <c r="L7" i="44147"/>
  <c r="K7" i="44147"/>
  <c r="J7" i="44147"/>
  <c r="I7" i="44147"/>
  <c r="H7" i="44147"/>
  <c r="AH6" i="44147"/>
  <c r="AH19" i="44147" s="1"/>
  <c r="AG6" i="44147"/>
  <c r="AG19" i="44147" s="1"/>
  <c r="AF6" i="44147"/>
  <c r="AE6" i="44147"/>
  <c r="AD6" i="44147"/>
  <c r="AC6" i="44147"/>
  <c r="AC19" i="44147" s="1"/>
  <c r="AB6" i="44147"/>
  <c r="AA6" i="44147"/>
  <c r="Z6" i="44147"/>
  <c r="Y6" i="44147"/>
  <c r="X6" i="44147"/>
  <c r="W6" i="44147"/>
  <c r="V6" i="44147"/>
  <c r="V19" i="44147" s="1"/>
  <c r="U6" i="44147"/>
  <c r="T6" i="44147"/>
  <c r="S6" i="44147"/>
  <c r="R6" i="44147"/>
  <c r="Q6" i="44147"/>
  <c r="P6" i="44147"/>
  <c r="O6" i="44147"/>
  <c r="N6" i="44147"/>
  <c r="M6" i="44147"/>
  <c r="M19" i="44147" s="1"/>
  <c r="L6" i="44147"/>
  <c r="K6" i="44147"/>
  <c r="J6" i="44147"/>
  <c r="I6" i="44147"/>
  <c r="H6" i="44147"/>
  <c r="S19" i="44148"/>
  <c r="D19" i="44148"/>
  <c r="AF19" i="44148"/>
  <c r="J19" i="44148"/>
  <c r="D19" i="44147"/>
  <c r="AB19" i="44147" l="1"/>
  <c r="AB19" i="44148"/>
  <c r="AC19" i="44148"/>
  <c r="AA19" i="44148"/>
  <c r="AA19" i="44147"/>
  <c r="X19" i="44148"/>
  <c r="X19" i="44147"/>
  <c r="Y19" i="44148"/>
  <c r="W19" i="44147"/>
  <c r="Z19" i="44147"/>
  <c r="Y19" i="44147"/>
  <c r="W19" i="44148"/>
  <c r="V19" i="44148"/>
  <c r="U19" i="44148"/>
  <c r="U19" i="44147"/>
  <c r="T19" i="44148"/>
  <c r="S19" i="44147"/>
  <c r="R19" i="44147"/>
  <c r="R19" i="44148"/>
  <c r="Q19" i="44147"/>
  <c r="Q19" i="44148"/>
  <c r="P19" i="44147"/>
  <c r="O19" i="44148"/>
  <c r="O19" i="44147"/>
  <c r="N19" i="44148"/>
  <c r="L19" i="44148"/>
  <c r="K19" i="44147"/>
  <c r="K19" i="44148"/>
  <c r="J19" i="44147"/>
  <c r="I19" i="44147"/>
  <c r="I19" i="44148"/>
  <c r="Q22" i="21144"/>
  <c r="I28" i="21144"/>
  <c r="C28" i="21144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J19" i="44146" s="1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F19" i="44146" s="1"/>
  <c r="AE7" i="44146"/>
  <c r="AD7" i="44146"/>
  <c r="AC7" i="44146"/>
  <c r="AB7" i="44146"/>
  <c r="AA7" i="44146"/>
  <c r="Z7" i="44146"/>
  <c r="Y7" i="44146"/>
  <c r="X7" i="44146"/>
  <c r="W7" i="44146"/>
  <c r="V7" i="44146"/>
  <c r="U7" i="44146"/>
  <c r="T7" i="44146"/>
  <c r="S7" i="44146"/>
  <c r="R7" i="44146"/>
  <c r="Q7" i="44146"/>
  <c r="Q19" i="44146" s="1"/>
  <c r="P7" i="44146"/>
  <c r="O7" i="44146"/>
  <c r="N7" i="44146"/>
  <c r="N19" i="44146" s="1"/>
  <c r="M7" i="44146"/>
  <c r="L7" i="44146"/>
  <c r="K7" i="44146"/>
  <c r="J7" i="44146"/>
  <c r="I7" i="44146"/>
  <c r="H7" i="44146"/>
  <c r="H19" i="44146" s="1"/>
  <c r="AH6" i="44146"/>
  <c r="AG6" i="44146"/>
  <c r="AF6" i="44146"/>
  <c r="AE6" i="44146"/>
  <c r="AD6" i="44146"/>
  <c r="AC6" i="44146"/>
  <c r="AB6" i="44146"/>
  <c r="AA6" i="44146"/>
  <c r="Z6" i="44146"/>
  <c r="Y6" i="44146"/>
  <c r="X6" i="44146"/>
  <c r="W6" i="44146"/>
  <c r="V6" i="44146"/>
  <c r="U6" i="44146"/>
  <c r="T6" i="44146"/>
  <c r="S6" i="44146"/>
  <c r="R6" i="44146"/>
  <c r="Q6" i="44146"/>
  <c r="P6" i="44146"/>
  <c r="O6" i="44146"/>
  <c r="N6" i="44146"/>
  <c r="M6" i="44146"/>
  <c r="M19" i="44146" s="1"/>
  <c r="L6" i="44146"/>
  <c r="K6" i="44146"/>
  <c r="J6" i="44146"/>
  <c r="I6" i="44146"/>
  <c r="H6" i="44146"/>
  <c r="L19" i="44146"/>
  <c r="AG19" i="44146"/>
  <c r="AE19" i="44146"/>
  <c r="O19" i="44146"/>
  <c r="D19" i="44146"/>
  <c r="AH19" i="44146"/>
  <c r="Z19" i="44146"/>
  <c r="AD19" i="44146" l="1"/>
  <c r="AB19" i="44146"/>
  <c r="AA19" i="44146"/>
  <c r="AC19" i="44146"/>
  <c r="X19" i="44146"/>
  <c r="Y19" i="44146"/>
  <c r="W19" i="44146"/>
  <c r="V19" i="44146"/>
  <c r="U19" i="44146"/>
  <c r="T19" i="44146"/>
  <c r="S19" i="44146"/>
  <c r="R19" i="44146"/>
  <c r="P19" i="44146"/>
  <c r="K19" i="44146"/>
  <c r="I19" i="4414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A6" i="44145"/>
  <c r="Z6" i="44145"/>
  <c r="Y6" i="44145"/>
  <c r="X6" i="44145"/>
  <c r="W6" i="44145"/>
  <c r="V6" i="44145"/>
  <c r="U6" i="44145"/>
  <c r="T6" i="44145"/>
  <c r="S6" i="44145"/>
  <c r="R6" i="44145"/>
  <c r="Q6" i="44145"/>
  <c r="P6" i="44145"/>
  <c r="O6" i="44145"/>
  <c r="N6" i="44145"/>
  <c r="M6" i="44145"/>
  <c r="L6" i="44145"/>
  <c r="K6" i="44145"/>
  <c r="J6" i="44145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R7" i="44138"/>
  <c r="Q7" i="44138"/>
  <c r="P7" i="44138"/>
  <c r="O7" i="44138"/>
  <c r="N7" i="44138"/>
  <c r="M7" i="44138"/>
  <c r="L7" i="44138"/>
  <c r="K7" i="44138"/>
  <c r="J7" i="44138"/>
  <c r="I7" i="44138"/>
  <c r="H7" i="44138"/>
  <c r="AH6" i="44138"/>
  <c r="AG6" i="44138"/>
  <c r="AF6" i="44138"/>
  <c r="AE6" i="44138"/>
  <c r="AD6" i="44138"/>
  <c r="AC6" i="44138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Q39" i="21144"/>
  <c r="Q27" i="21144"/>
  <c r="Q15" i="21144"/>
  <c r="Q21" i="21144"/>
  <c r="Q28" i="21144"/>
  <c r="Q47" i="21144"/>
  <c r="Q23" i="21144"/>
  <c r="Q12" i="21144"/>
  <c r="Q38" i="21144"/>
  <c r="Q44" i="21144"/>
  <c r="Q19" i="21144"/>
  <c r="Q17" i="21144"/>
  <c r="Q20" i="21144"/>
  <c r="Q25" i="21144"/>
  <c r="Q24" i="21144"/>
  <c r="Q26" i="21144"/>
  <c r="Q31" i="21144"/>
  <c r="Q29" i="21144"/>
  <c r="Q48" i="21144"/>
  <c r="Q32" i="21144"/>
  <c r="Q13" i="21144"/>
  <c r="Q43" i="21144"/>
  <c r="Q30" i="21144"/>
  <c r="Q16" i="21144"/>
  <c r="Q40" i="21144"/>
  <c r="Q18" i="21144"/>
  <c r="Q36" i="21144"/>
  <c r="Q50" i="21144"/>
  <c r="Q45" i="21144"/>
  <c r="Q33" i="21144"/>
  <c r="Q35" i="21144"/>
  <c r="Q34" i="21144"/>
  <c r="Q42" i="21144"/>
  <c r="Q11" i="21144"/>
  <c r="Q49" i="21144"/>
  <c r="Q51" i="21144"/>
  <c r="Q46" i="21144"/>
  <c r="I32" i="21144"/>
  <c r="I43" i="21144"/>
  <c r="I41" i="21144"/>
  <c r="I40" i="21144"/>
  <c r="I58" i="21144"/>
  <c r="I29" i="21144"/>
  <c r="I23" i="21144"/>
  <c r="I45" i="21144"/>
  <c r="I52" i="21144"/>
  <c r="I42" i="21144"/>
  <c r="I24" i="21144"/>
  <c r="I39" i="21144"/>
  <c r="I25" i="21144"/>
  <c r="I31" i="21144"/>
  <c r="I47" i="21144"/>
  <c r="I46" i="21144"/>
  <c r="I38" i="21144"/>
  <c r="I57" i="21144"/>
  <c r="I49" i="21144"/>
  <c r="I44" i="21144"/>
  <c r="I55" i="21144"/>
  <c r="I37" i="21144"/>
  <c r="I48" i="21144"/>
  <c r="I35" i="21144"/>
  <c r="I26" i="21144"/>
  <c r="I62" i="21144"/>
  <c r="I50" i="21144"/>
  <c r="I36" i="21144"/>
  <c r="I56" i="21144"/>
  <c r="I53" i="21144"/>
  <c r="I27" i="21144"/>
  <c r="I51" i="21144"/>
  <c r="I63" i="21144"/>
  <c r="I61" i="21144"/>
  <c r="C54" i="21144"/>
  <c r="C32" i="21144"/>
  <c r="C43" i="21144"/>
  <c r="C41" i="21144"/>
  <c r="C40" i="21144"/>
  <c r="C58" i="21144"/>
  <c r="C29" i="21144"/>
  <c r="C23" i="21144"/>
  <c r="C45" i="21144"/>
  <c r="C52" i="21144"/>
  <c r="C42" i="21144"/>
  <c r="C24" i="21144"/>
  <c r="C39" i="21144"/>
  <c r="C25" i="21144"/>
  <c r="C31" i="21144"/>
  <c r="C47" i="21144"/>
  <c r="C46" i="21144"/>
  <c r="C38" i="21144"/>
  <c r="C57" i="21144"/>
  <c r="C49" i="21144"/>
  <c r="C34" i="21144"/>
  <c r="C44" i="21144"/>
  <c r="C55" i="21144"/>
  <c r="C37" i="21144"/>
  <c r="C48" i="21144"/>
  <c r="C35" i="21144"/>
  <c r="C26" i="21144"/>
  <c r="C62" i="21144"/>
  <c r="C50" i="21144"/>
  <c r="C36" i="21144"/>
  <c r="C30" i="21144"/>
  <c r="C56" i="21144"/>
  <c r="C53" i="21144"/>
  <c r="C27" i="21144"/>
  <c r="C51" i="21144"/>
  <c r="C63" i="21144"/>
  <c r="C61" i="21144"/>
  <c r="F67" i="3" l="1"/>
  <c r="F13" i="44145" l="1"/>
  <c r="F13" i="44139"/>
  <c r="F13" i="44130"/>
  <c r="F11" i="44124"/>
  <c r="F10" i="44116"/>
  <c r="F12" i="44117"/>
  <c r="F11" i="259"/>
  <c r="F75" i="3"/>
  <c r="F16" i="44127" s="1"/>
  <c r="F74" i="3"/>
  <c r="F15" i="44127" s="1"/>
  <c r="F73" i="3"/>
  <c r="F72" i="3"/>
  <c r="F14" i="44149" s="1"/>
  <c r="F15" i="44148" l="1"/>
  <c r="F15" i="44146"/>
  <c r="F14" i="44125"/>
  <c r="F14" i="44148"/>
  <c r="F15" i="44147"/>
  <c r="F14" i="44146"/>
  <c r="F16" i="44125"/>
  <c r="F16" i="44136"/>
  <c r="F15" i="44143"/>
  <c r="F15" i="44142"/>
  <c r="F14" i="44139"/>
  <c r="F14" i="44129"/>
  <c r="F15" i="44144"/>
  <c r="F16" i="44141"/>
  <c r="F14" i="44138"/>
  <c r="F15" i="44134"/>
  <c r="F14" i="44132"/>
  <c r="F15" i="44131"/>
  <c r="F16" i="44123"/>
  <c r="F16" i="44120"/>
  <c r="F15" i="44117"/>
  <c r="F15" i="44128"/>
  <c r="F15" i="44122"/>
  <c r="F15" i="44116"/>
  <c r="F15" i="44057"/>
  <c r="F14" i="44145"/>
  <c r="F14" i="44141"/>
  <c r="F15" i="44139"/>
  <c r="F16" i="44138"/>
  <c r="F14" i="44134"/>
  <c r="F14" i="44130"/>
  <c r="F14" i="44144"/>
  <c r="F14" i="44143"/>
  <c r="F16" i="44142"/>
  <c r="F16" i="44140"/>
  <c r="F15" i="44137"/>
  <c r="F14" i="44135"/>
  <c r="F16" i="44133"/>
  <c r="F15" i="44132"/>
  <c r="F14" i="44131"/>
  <c r="F15" i="44129"/>
  <c r="F14" i="44128"/>
  <c r="F14" i="44121"/>
  <c r="F14" i="44120"/>
  <c r="F14" i="44117"/>
  <c r="F14" i="44116"/>
  <c r="F14" i="44114"/>
  <c r="F14" i="44059"/>
  <c r="F14" i="44127"/>
  <c r="F16" i="44126"/>
  <c r="F16" i="44124"/>
  <c r="F15" i="44123"/>
  <c r="F14" i="44122"/>
  <c r="F16" i="44119"/>
  <c r="F14" i="44115"/>
  <c r="F14" i="44056"/>
  <c r="F15" i="259"/>
  <c r="F14" i="44057"/>
  <c r="F71" i="3"/>
  <c r="F70" i="3"/>
  <c r="F69" i="3"/>
  <c r="F68" i="3"/>
  <c r="F66" i="3"/>
  <c r="F65" i="3"/>
  <c r="F9" i="44141" s="1"/>
  <c r="F64" i="3"/>
  <c r="F63" i="3"/>
  <c r="F9" i="44149" s="1"/>
  <c r="F62" i="3"/>
  <c r="F8" i="44148" s="1"/>
  <c r="F61" i="3"/>
  <c r="F60" i="3"/>
  <c r="F59" i="3"/>
  <c r="F14" i="44119" s="1"/>
  <c r="F58" i="3"/>
  <c r="F57" i="3"/>
  <c r="F56" i="3"/>
  <c r="F55" i="3"/>
  <c r="F54" i="3"/>
  <c r="F53" i="3"/>
  <c r="F52" i="3"/>
  <c r="F51" i="3"/>
  <c r="F50" i="3"/>
  <c r="F12" i="259" s="1"/>
  <c r="F49" i="3"/>
  <c r="F48" i="3"/>
  <c r="F47" i="3"/>
  <c r="F10" i="44125" s="1"/>
  <c r="F46" i="3"/>
  <c r="F45" i="3"/>
  <c r="F13" i="44140" s="1"/>
  <c r="F44" i="3"/>
  <c r="F43" i="3"/>
  <c r="F42" i="3"/>
  <c r="F41" i="3"/>
  <c r="F40" i="3"/>
  <c r="F39" i="3"/>
  <c r="F7" i="44125" s="1"/>
  <c r="F38" i="3"/>
  <c r="F9" i="44146" s="1"/>
  <c r="F37" i="3"/>
  <c r="F36" i="3"/>
  <c r="F35" i="3"/>
  <c r="F34" i="3"/>
  <c r="F33" i="3"/>
  <c r="F6" i="44059" s="1"/>
  <c r="F32" i="3"/>
  <c r="F31" i="3"/>
  <c r="F30" i="3"/>
  <c r="F29" i="3"/>
  <c r="F28" i="3"/>
  <c r="F27" i="3"/>
  <c r="F11" i="44149" s="1"/>
  <c r="F26" i="3"/>
  <c r="F10" i="44149" s="1"/>
  <c r="F25" i="3"/>
  <c r="F24" i="3"/>
  <c r="F23" i="3"/>
  <c r="F22" i="3"/>
  <c r="F21" i="3"/>
  <c r="F8" i="44147" s="1"/>
  <c r="F20" i="3"/>
  <c r="F9" i="44148" s="1"/>
  <c r="F19" i="3"/>
  <c r="F18" i="3"/>
  <c r="F17" i="3"/>
  <c r="F6" i="44146" s="1"/>
  <c r="F16" i="3"/>
  <c r="F6" i="44148" s="1"/>
  <c r="F15" i="3"/>
  <c r="F14" i="3"/>
  <c r="F14" i="44136" s="1"/>
  <c r="F13" i="3"/>
  <c r="F12" i="3"/>
  <c r="F11" i="3"/>
  <c r="F13" i="44147" s="1"/>
  <c r="F10" i="3"/>
  <c r="F9" i="3"/>
  <c r="F8" i="44146" s="1"/>
  <c r="F8" i="3"/>
  <c r="F7" i="3"/>
  <c r="F6" i="3"/>
  <c r="F5" i="3"/>
  <c r="F4" i="3"/>
  <c r="F7" i="44119" s="1"/>
  <c r="F3" i="3"/>
  <c r="F2" i="3"/>
  <c r="F12" i="44149" l="1"/>
  <c r="F9" i="44137"/>
  <c r="F7" i="44149"/>
  <c r="F14" i="44147"/>
  <c r="F15" i="44149"/>
  <c r="F15" i="44125"/>
  <c r="F8" i="259"/>
  <c r="F16" i="44149"/>
  <c r="F7" i="44147"/>
  <c r="F8" i="44149"/>
  <c r="F6" i="44147"/>
  <c r="F6" i="44149"/>
  <c r="F13" i="44148"/>
  <c r="F13" i="44149"/>
  <c r="F7" i="44133"/>
  <c r="F9" i="44147"/>
  <c r="F12" i="44148"/>
  <c r="F10" i="44146"/>
  <c r="F11" i="44147"/>
  <c r="F13" i="44136"/>
  <c r="F16" i="44148"/>
  <c r="F16" i="44147"/>
  <c r="F16" i="44146"/>
  <c r="F10" i="44147"/>
  <c r="F10" i="44148"/>
  <c r="F13" i="44146"/>
  <c r="F12" i="44147"/>
  <c r="F11" i="44146"/>
  <c r="F11" i="44148"/>
  <c r="F12" i="44146"/>
  <c r="F7" i="44148"/>
  <c r="F7" i="44146"/>
  <c r="F6" i="259"/>
  <c r="F6" i="44138"/>
  <c r="F6" i="44134"/>
  <c r="F6" i="44130"/>
  <c r="F6" i="44142"/>
  <c r="F6" i="44141"/>
  <c r="F6" i="44140"/>
  <c r="F6" i="44136"/>
  <c r="F6" i="44132"/>
  <c r="F6" i="44128"/>
  <c r="F6" i="44126"/>
  <c r="F6" i="44124"/>
  <c r="F6" i="44123"/>
  <c r="F6" i="44122"/>
  <c r="F6" i="44121"/>
  <c r="F6" i="44120"/>
  <c r="F6" i="44117"/>
  <c r="F6" i="44116"/>
  <c r="F6" i="44056"/>
  <c r="F6" i="44055"/>
  <c r="F7" i="44138"/>
  <c r="F8" i="44137"/>
  <c r="F9" i="44129"/>
  <c r="F9" i="44143"/>
  <c r="F7" i="44124"/>
  <c r="F7" i="44120"/>
  <c r="F7" i="44059"/>
  <c r="F9" i="44144"/>
  <c r="F8" i="44139"/>
  <c r="F9" i="44131"/>
  <c r="F7" i="44057"/>
  <c r="F11" i="44144"/>
  <c r="F11" i="44142"/>
  <c r="F10" i="44141"/>
  <c r="F11" i="44139"/>
  <c r="F11" i="44137"/>
  <c r="F10" i="44136"/>
  <c r="F13" i="44135"/>
  <c r="F13" i="44133"/>
  <c r="F10" i="44132"/>
  <c r="F11" i="44131"/>
  <c r="F12" i="44138"/>
  <c r="F13" i="44134"/>
  <c r="F11" i="44125"/>
  <c r="F10" i="44119"/>
  <c r="F12" i="44116"/>
  <c r="F11" i="44128"/>
  <c r="F10" i="44124"/>
  <c r="F11" i="44122"/>
  <c r="F10" i="44120"/>
  <c r="F11" i="44057"/>
  <c r="F11" i="44145"/>
  <c r="F12" i="44143"/>
  <c r="F12" i="44133"/>
  <c r="F10" i="44127"/>
  <c r="F10" i="44122"/>
  <c r="F12" i="44115"/>
  <c r="F11" i="44121"/>
  <c r="F12" i="44118"/>
  <c r="F8" i="44141"/>
  <c r="F9" i="44138"/>
  <c r="F9" i="44136"/>
  <c r="F7" i="44128"/>
  <c r="F8" i="44117"/>
  <c r="F8" i="44124"/>
  <c r="F7" i="44055"/>
  <c r="F8" i="44131"/>
  <c r="F9" i="44139"/>
  <c r="F8" i="44132"/>
  <c r="F7" i="44127"/>
  <c r="F9" i="44123"/>
  <c r="F8" i="44136"/>
  <c r="F9" i="44133"/>
  <c r="F7" i="44141"/>
  <c r="F9" i="44115"/>
  <c r="F9" i="44118"/>
  <c r="F9" i="44056"/>
  <c r="F8" i="44142"/>
  <c r="F8" i="44140"/>
  <c r="F8" i="44135"/>
  <c r="F9" i="44119"/>
  <c r="F8" i="44126"/>
  <c r="F12" i="44126"/>
  <c r="F12" i="44121"/>
  <c r="F13" i="44122"/>
  <c r="F10" i="44129"/>
  <c r="F12" i="44139"/>
  <c r="F12" i="44136"/>
  <c r="F12" i="44114"/>
  <c r="F13" i="44123"/>
  <c r="F12" i="44055"/>
  <c r="F16" i="44143"/>
  <c r="F14" i="44142"/>
  <c r="F14" i="44137"/>
  <c r="F14" i="44133"/>
  <c r="F16" i="44139"/>
  <c r="F15" i="44135"/>
  <c r="F16" i="259"/>
  <c r="F16" i="44055"/>
  <c r="F9" i="44145"/>
  <c r="F8" i="44143"/>
  <c r="F7" i="44135"/>
  <c r="F8" i="44128"/>
  <c r="F9" i="44121"/>
  <c r="F7" i="44115"/>
  <c r="F7" i="44134"/>
  <c r="F7" i="44130"/>
  <c r="F8" i="44133"/>
  <c r="F8" i="44138"/>
  <c r="F9" i="44126"/>
  <c r="F9" i="44120"/>
  <c r="F8" i="44114"/>
  <c r="F9" i="44057"/>
  <c r="F9" i="44055"/>
  <c r="F12" i="44140"/>
  <c r="F11" i="44118"/>
  <c r="F13" i="44059"/>
  <c r="F13" i="44056"/>
  <c r="F10" i="44142"/>
  <c r="F13" i="44119"/>
  <c r="F12" i="44124"/>
  <c r="F13" i="44137"/>
  <c r="F13" i="44055"/>
  <c r="F7" i="44117"/>
  <c r="F8" i="44116"/>
  <c r="F7" i="44144"/>
  <c r="F8" i="44145"/>
  <c r="F8" i="44130"/>
  <c r="F7" i="44129"/>
  <c r="F7" i="44142"/>
  <c r="F8" i="44123"/>
  <c r="F7" i="44121"/>
  <c r="F7" i="44114"/>
  <c r="F16" i="44135"/>
  <c r="F16" i="44145"/>
  <c r="F14" i="44126"/>
  <c r="F15" i="44114"/>
  <c r="F11" i="44134"/>
  <c r="F11" i="44056"/>
  <c r="F12" i="44134"/>
  <c r="F10" i="44138"/>
  <c r="F12" i="44132"/>
  <c r="F10" i="44130"/>
  <c r="F10" i="44121"/>
  <c r="F11" i="44126"/>
  <c r="F12" i="44119"/>
  <c r="F12" i="44056"/>
  <c r="F11" i="44055"/>
  <c r="F7" i="44132"/>
  <c r="F9" i="44124"/>
  <c r="F8" i="44120"/>
  <c r="F9" i="44130"/>
  <c r="F7" i="44136"/>
  <c r="F8" i="44134"/>
  <c r="F8" i="44129"/>
  <c r="F9" i="44114"/>
  <c r="F8" i="44127"/>
  <c r="F9" i="44122"/>
  <c r="F7" i="44056"/>
  <c r="F8" i="44057"/>
  <c r="F8" i="44055"/>
  <c r="F9" i="44134"/>
  <c r="F8" i="44144"/>
  <c r="F7" i="44137"/>
  <c r="F9" i="44128"/>
  <c r="F8" i="44119"/>
  <c r="F7" i="44116"/>
  <c r="F9" i="44117"/>
  <c r="F12" i="44141"/>
  <c r="F13" i="44138"/>
  <c r="F12" i="44130"/>
  <c r="F12" i="44145"/>
  <c r="F13" i="44143"/>
  <c r="F12" i="44135"/>
  <c r="F12" i="44131"/>
  <c r="F10" i="44144"/>
  <c r="F13" i="44142"/>
  <c r="F12" i="44137"/>
  <c r="F12" i="44129"/>
  <c r="F13" i="44124"/>
  <c r="F12" i="44122"/>
  <c r="F12" i="44120"/>
  <c r="F13" i="44115"/>
  <c r="F12" i="44059"/>
  <c r="F13" i="44121"/>
  <c r="F13" i="44057"/>
  <c r="F12" i="44128"/>
  <c r="F10" i="44117"/>
  <c r="F11" i="44127"/>
  <c r="F13" i="44126"/>
  <c r="F13" i="44120"/>
  <c r="F13" i="259"/>
  <c r="F11" i="44140"/>
  <c r="F13" i="44132"/>
  <c r="F13" i="44117"/>
  <c r="F13" i="44116"/>
  <c r="F10" i="44114"/>
  <c r="F11" i="44138"/>
  <c r="F13" i="44144"/>
  <c r="F11" i="44141"/>
  <c r="F10" i="44145"/>
  <c r="F12" i="44123"/>
  <c r="F14" i="44118"/>
  <c r="F15" i="44121"/>
  <c r="F15" i="44059"/>
  <c r="F16" i="44118"/>
  <c r="F15" i="44124"/>
  <c r="F7" i="44131"/>
  <c r="F8" i="44059"/>
  <c r="F9" i="44140"/>
  <c r="F8" i="44118"/>
  <c r="F8" i="44056"/>
  <c r="F15" i="44145"/>
  <c r="F16" i="44130"/>
  <c r="F15" i="44140"/>
  <c r="F16" i="44116"/>
  <c r="F16" i="44114"/>
  <c r="F16" i="44122"/>
  <c r="F16" i="44117"/>
  <c r="F15" i="44141"/>
  <c r="F14" i="44140"/>
  <c r="F15" i="44138"/>
  <c r="F15" i="44136"/>
  <c r="F16" i="44144"/>
  <c r="F16" i="44137"/>
  <c r="F16" i="44134"/>
  <c r="F15" i="44133"/>
  <c r="F16" i="44132"/>
  <c r="F16" i="44131"/>
  <c r="F15" i="44130"/>
  <c r="F16" i="44129"/>
  <c r="F16" i="44121"/>
  <c r="F15" i="44120"/>
  <c r="F16" i="44128"/>
  <c r="F15" i="44126"/>
  <c r="F14" i="44124"/>
  <c r="F14" i="44123"/>
  <c r="F15" i="44119"/>
  <c r="F15" i="44115"/>
  <c r="F16" i="44057"/>
  <c r="F15" i="44056"/>
  <c r="F15" i="44055"/>
  <c r="F10" i="44139"/>
  <c r="F10" i="44131"/>
  <c r="F11" i="44135"/>
  <c r="F13" i="44118"/>
  <c r="F11" i="44120"/>
  <c r="F11" i="44117"/>
  <c r="F11" i="44116"/>
  <c r="F10" i="44057"/>
  <c r="F10" i="259"/>
  <c r="F10" i="44137"/>
  <c r="F12" i="44144"/>
  <c r="F10" i="44143"/>
  <c r="F12" i="44142"/>
  <c r="F13" i="44141"/>
  <c r="F11" i="44136"/>
  <c r="F11" i="44133"/>
  <c r="F11" i="44129"/>
  <c r="F13" i="44114"/>
  <c r="F13" i="44128"/>
  <c r="F12" i="44127"/>
  <c r="F11" i="44123"/>
  <c r="F11" i="44059"/>
  <c r="F9" i="259"/>
  <c r="F7" i="44140"/>
  <c r="F7" i="44139"/>
  <c r="F9" i="44132"/>
  <c r="F9" i="44116"/>
  <c r="F8" i="44115"/>
  <c r="F7" i="44122"/>
  <c r="F7" i="259"/>
  <c r="F7" i="44145"/>
  <c r="F9" i="44135"/>
  <c r="F9" i="44142"/>
  <c r="F9" i="44127"/>
  <c r="F7" i="44143"/>
  <c r="F7" i="44123"/>
  <c r="F7" i="44118"/>
  <c r="F7" i="44126"/>
  <c r="F8" i="44125"/>
  <c r="F8" i="44122"/>
  <c r="F8" i="44121"/>
  <c r="F9" i="44059"/>
  <c r="F6" i="44143"/>
  <c r="F6" i="44137"/>
  <c r="F6" i="44145"/>
  <c r="F6" i="44144"/>
  <c r="F6" i="44133"/>
  <c r="F6" i="44119"/>
  <c r="F6" i="44115"/>
  <c r="F6" i="44139"/>
  <c r="F6" i="44135"/>
  <c r="F6" i="44131"/>
  <c r="F6" i="44129"/>
  <c r="F6" i="44127"/>
  <c r="F6" i="44125"/>
  <c r="F6" i="44118"/>
  <c r="F6" i="44114"/>
  <c r="F6" i="44057"/>
  <c r="F14" i="259"/>
  <c r="F16" i="44059"/>
  <c r="F16" i="44056"/>
  <c r="F14" i="44055"/>
  <c r="F11" i="44143"/>
  <c r="F11" i="44132"/>
  <c r="F13" i="44131"/>
  <c r="F11" i="44130"/>
  <c r="F13" i="44129"/>
  <c r="F10" i="44140"/>
  <c r="F10" i="44135"/>
  <c r="F10" i="44134"/>
  <c r="F10" i="44133"/>
  <c r="F10" i="44128"/>
  <c r="F13" i="44127"/>
  <c r="F11" i="44119"/>
  <c r="F10" i="44118"/>
  <c r="F10" i="44115"/>
  <c r="F10" i="44059"/>
  <c r="F10" i="44126"/>
  <c r="F12" i="44125"/>
  <c r="F10" i="44123"/>
  <c r="F11" i="44114"/>
  <c r="F12" i="44057"/>
  <c r="F10" i="44055"/>
  <c r="F10" i="44056"/>
  <c r="F19" i="44146" l="1"/>
  <c r="N22" i="21144" s="1"/>
  <c r="F19" i="44149"/>
  <c r="N41" i="21144" s="1"/>
  <c r="F19" i="44147"/>
  <c r="N37" i="21144" s="1"/>
  <c r="F19" i="44148"/>
  <c r="N14" i="21144" s="1"/>
  <c r="D19" i="44145" l="1"/>
  <c r="V19" i="44145" l="1"/>
  <c r="N19" i="44145"/>
  <c r="AH19" i="44145"/>
  <c r="J19" i="44145"/>
  <c r="T19" i="44145"/>
  <c r="AB19" i="44145"/>
  <c r="AF19" i="44145"/>
  <c r="AD19" i="44145"/>
  <c r="Z19" i="44145"/>
  <c r="X19" i="44145"/>
  <c r="S19" i="44145"/>
  <c r="W19" i="44145"/>
  <c r="AA19" i="44145"/>
  <c r="AE19" i="44145"/>
  <c r="U19" i="44145"/>
  <c r="Y19" i="44145"/>
  <c r="AC19" i="44145"/>
  <c r="AG19" i="44145"/>
  <c r="R19" i="44145"/>
  <c r="Q19" i="44145"/>
  <c r="P19" i="44145"/>
  <c r="O19" i="44145"/>
  <c r="M19" i="44145"/>
  <c r="L19" i="44145"/>
  <c r="K19" i="44145"/>
  <c r="I19" i="44145"/>
  <c r="H19" i="44145"/>
  <c r="X19" i="44138"/>
  <c r="U19" i="44137"/>
  <c r="AH19" i="44136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D19" i="44144"/>
  <c r="I54" i="21144" s="1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D19" i="44143"/>
  <c r="AH19" i="44142"/>
  <c r="AG19" i="44142"/>
  <c r="AF19" i="44142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D19" i="44142"/>
  <c r="AH19" i="44141"/>
  <c r="AG19" i="44141"/>
  <c r="AF19" i="4414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D19" i="4414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D19" i="44140"/>
  <c r="AH19" i="44139"/>
  <c r="AG19" i="44139"/>
  <c r="AF19" i="44139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D19" i="44139"/>
  <c r="D19" i="44138"/>
  <c r="D19" i="44137"/>
  <c r="D19" i="44136"/>
  <c r="N19" i="44136" l="1"/>
  <c r="AF19" i="44138"/>
  <c r="R19" i="44136"/>
  <c r="AC19" i="44137"/>
  <c r="T19" i="44138"/>
  <c r="AB19" i="44138"/>
  <c r="Z19" i="44138"/>
  <c r="AD19" i="44138"/>
  <c r="AH19" i="44138"/>
  <c r="AC19" i="44136"/>
  <c r="Z19" i="44136"/>
  <c r="V19" i="44136"/>
  <c r="Y19" i="44137"/>
  <c r="AC19" i="44138"/>
  <c r="AG19" i="44138"/>
  <c r="N19" i="44138"/>
  <c r="AG19" i="44137"/>
  <c r="AG19" i="44136"/>
  <c r="AF19" i="44137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I34" i="21144" s="1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I30" i="21144" s="1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M28" i="44113" l="1"/>
  <c r="M51" i="44113"/>
  <c r="M15" i="44113"/>
  <c r="M52" i="44113"/>
  <c r="M27" i="44113"/>
  <c r="Z19" i="44059"/>
  <c r="S19" i="44057"/>
  <c r="I19" i="259"/>
  <c r="D19" i="44057"/>
  <c r="D19" i="44059"/>
  <c r="H18" i="21144"/>
  <c r="E18" i="21144"/>
  <c r="C18" i="21144"/>
  <c r="H15" i="21144"/>
  <c r="D15" i="21144"/>
  <c r="C14" i="21144"/>
  <c r="C10" i="21144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D20" i="44113"/>
  <c r="F20" i="44113"/>
  <c r="D19" i="259"/>
  <c r="K20" i="44113"/>
  <c r="U20" i="44113"/>
  <c r="B21" i="44113"/>
  <c r="D21" i="44113"/>
  <c r="F21" i="44113"/>
  <c r="D19" i="44056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77" i="3"/>
  <c r="D78" i="3" s="1"/>
  <c r="D79" i="3" s="1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15" i="44118" l="1"/>
  <c r="G21" i="44113"/>
  <c r="G20" i="44113"/>
  <c r="G53" i="44113"/>
  <c r="H19" i="44055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F19" i="44133"/>
  <c r="N20" i="21144" s="1"/>
  <c r="F19" i="44126"/>
  <c r="N32" i="21144" s="1"/>
  <c r="F19" i="44124"/>
  <c r="N43" i="21144" s="1"/>
  <c r="F19" i="44127"/>
  <c r="N48" i="21144" s="1"/>
  <c r="F19" i="44145"/>
  <c r="N39" i="21144" s="1"/>
  <c r="F19" i="44120"/>
  <c r="N18" i="21144" s="1"/>
  <c r="F19" i="44115"/>
  <c r="N35" i="21144" s="1"/>
  <c r="F19" i="44131"/>
  <c r="N24" i="21144" s="1"/>
  <c r="F19" i="44138"/>
  <c r="N12" i="21144" s="1"/>
  <c r="F19" i="44134"/>
  <c r="N17" i="21144" s="1"/>
  <c r="F19" i="44136"/>
  <c r="N44" i="21144" s="1"/>
  <c r="F19" i="44118"/>
  <c r="N50" i="21144" s="1"/>
  <c r="F19" i="44139"/>
  <c r="N23" i="21144" s="1"/>
  <c r="F19" i="44117"/>
  <c r="N45" i="21144" s="1"/>
  <c r="F19" i="44123"/>
  <c r="N30" i="21144" s="1"/>
  <c r="F19" i="44122"/>
  <c r="N16" i="21144" s="1"/>
  <c r="F19" i="44142"/>
  <c r="N21" i="21144" s="1"/>
  <c r="F19" i="44144"/>
  <c r="N27" i="21144" s="1"/>
  <c r="F19" i="44143"/>
  <c r="N15" i="21144" s="1"/>
  <c r="F19" i="44119"/>
  <c r="N36" i="21144" s="1"/>
  <c r="F19" i="44128"/>
  <c r="N29" i="21144" s="1"/>
  <c r="F19" i="44114"/>
  <c r="N34" i="21144" s="1"/>
  <c r="F19" i="44135"/>
  <c r="N19" i="21144" s="1"/>
  <c r="F19" i="44132"/>
  <c r="N25" i="21144" s="1"/>
  <c r="F19" i="44140"/>
  <c r="N47" i="21144" s="1"/>
  <c r="F19" i="44116"/>
  <c r="N33" i="21144" s="1"/>
  <c r="F19" i="44137"/>
  <c r="N38" i="21144" s="1"/>
  <c r="F19" i="44141"/>
  <c r="N28" i="21144" s="1"/>
  <c r="F19" i="44121"/>
  <c r="N40" i="21144" s="1"/>
  <c r="F19" i="44125"/>
  <c r="N13" i="21144" s="1"/>
  <c r="F19" i="44130"/>
  <c r="N26" i="21144" s="1"/>
  <c r="F19" i="44129"/>
  <c r="N31" i="21144" s="1"/>
  <c r="F19" i="44055"/>
  <c r="N51" i="21144" s="1"/>
  <c r="F19" i="44056"/>
  <c r="N49" i="21144" s="1"/>
  <c r="C42" i="44113"/>
  <c r="F19" i="259"/>
  <c r="N46" i="21144" s="1"/>
  <c r="C41" i="44113"/>
  <c r="F19" i="44057"/>
  <c r="N11" i="21144" s="1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N42" i="21144" s="1"/>
  <c r="C56" i="44113"/>
  <c r="C17" i="44113"/>
  <c r="C50" i="44113"/>
  <c r="C33" i="44113"/>
  <c r="C59" i="44113"/>
  <c r="C25" i="44113"/>
  <c r="C54" i="44113"/>
  <c r="C27" i="44113" l="1"/>
  <c r="C53" i="44113"/>
  <c r="C35" i="44113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<sst xmlns="http://schemas.openxmlformats.org/spreadsheetml/2006/main" count="1958" uniqueCount="370">
  <si>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</si>
  <si>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</si>
  <si>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</si>
  <si>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</si>
  <si>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</si>
  <si>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</si>
  <si>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</si>
  <si>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</si>
  <si>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</si>
  <si>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</si>
  <si>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</si>
  <si>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</si>
  <si>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</si>
  <si>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</si>
  <si>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</si>
  <si>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</si>
  <si>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</si>
  <si>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</si>
  <si>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</si>
  <si>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</si>
  <si>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</si>
  <si>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</si>
  <si>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</si>
  <si>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</si>
  <si>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</si>
  <si>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</si>
  <si>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</si>
  <si>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</si>
  <si>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</si>
  <si>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</si>
  <si>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</si>
  <si>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</si>
  <si>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</si>
  <si>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</si>
  <si>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</si>
  <si>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</si>
  <si>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</si>
  <si>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</si>
  <si>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</si>
  <si>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</si>
  <si>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</si>
  <si>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</si>
  <si>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</si>
  <si>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</si>
  <si>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</si>
  <si>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</si>
  <si>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</si>
  <si>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</si>
  <si>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</si>
  <si>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</si>
  <si>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</si>
  <si>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</si>
  <si>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</si>
  <si>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</si>
  <si>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</si>
  <si>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</si>
  <si>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</si>
  <si>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</si>
  <si>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</si>
  <si>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</si>
  <si>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</si>
  <si>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</si>
  <si>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</si>
  <si>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</si>
  <si>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</si>
  <si>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</si>
  <si>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</si>
  <si>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</si>
  <si>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</si>
  <si>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</si>
  <si>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</si>
  <si>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</si>
  <si>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</si>
  <si>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</si>
  <si>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</si>
  <si>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</si>
  <si>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</si>
  <si>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</si>
  <si>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</si>
  <si>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</si>
  <si>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</si>
  <si>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</si>
  <si>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</si>
  <si>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</si>
  <si>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</si>
  <si>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</si>
  <si>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</si>
  <si>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</si>
  <si>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</si>
  <si>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</si>
  <si>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</si>
  <si>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</si>
  <si>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</si>
  <si>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</si>
  <si>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</si>
  <si>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</si>
  <si>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</si>
  <si>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</si>
  <si>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</si>
  <si>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</si>
  <si>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</si>
  <si>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</si>
  <si>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</si>
  <si>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</si>
  <si>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</si>
  <si>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</si>
  <si>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</si>
  <si>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</si>
  <si>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</si>
  <si>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</si>
  <si>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</si>
  <si>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</si>
  <si>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</si>
  <si>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</si>
  <si>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</si>
  <si>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</si>
  <si>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</si>
  <si>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</si>
  <si>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</si>
  <si>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</si>
  <si>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</si>
  <si>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</si>
  <si>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</si>
  <si>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</si>
  <si>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</si>
  <si>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</si>
  <si>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</si>
  <si>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</si>
  <si>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</si>
  <si>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</si>
  <si>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</si>
  <si>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</si>
  <si>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</si>
  <si>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</si>
  <si>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</si>
  <si>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</si>
  <si>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</si>
  <si>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</si>
  <si>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</si>
  <si>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</si>
  <si>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</si>
  <si>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</si>
  <si>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</si>
  <si>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</si>
  <si>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</si>
  <si>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</si>
  <si>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</si>
  <si>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</si>
  <si>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</si>
  <si>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</si>
  <si>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</si>
  <si>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</si>
  <si>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</si>
  <si>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</si>
  <si>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</si>
  <si>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</si>
  <si>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</si>
  <si>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</si>
  <si>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</si>
  <si>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</si>
  <si>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</si>
  <si>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</si>
  <si>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</si>
  <si>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</si>
  <si>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</si>
  <si>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</si>
  <si>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</si>
  <si>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</si>
  <si>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</si>
  <si>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</si>
  <si>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</si>
  <si>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</si>
  <si>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</si>
  <si>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</si>
  <si>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</si>
  <si>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</si>
  <si>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</si>
  <si>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</si>
  <si>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</si>
  <si>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</si>
  <si>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</si>
  <si>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</si>
  <si>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</si>
  <si>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</si>
  <si>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</si>
  <si>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</si>
  <si>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</si>
  <si>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</si>
  <si>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</si>
  <si>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</si>
  <si>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</si>
  <si>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</si>
  <si>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Westeremder Boys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</si>
  <si>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</si>
  <si>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</si>
  <si>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</si>
  <si>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</si>
  <si>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</si>
  <si>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</si>
  <si>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</si>
  <si>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</si>
  <si>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</si>
  <si>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</si>
  <si>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</si>
  <si>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</si>
  <si>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</si>
  <si>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</si>
  <si>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</si>
  <si>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</si>
  <si>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</si>
  <si>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</si>
  <si>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</si>
  <si>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</si>
  <si>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</si>
  <si>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</si>
  <si>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</si>
  <si>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</si>
  <si>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F69</t>
  </si>
  <si>
    <t xml:space="preserve">Scoren van een goal: </t>
  </si>
  <si>
    <t>Stoppen van een strafschop:</t>
  </si>
  <si>
    <t>Marco de Vries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</si>
  <si>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</si>
  <si>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</si>
  <si>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</si>
  <si>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</si>
  <si>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</si>
  <si>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</si>
  <si>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</si>
  <si>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</si>
  <si>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</si>
  <si>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</si>
  <si>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Jeroen Korpershoek</t>
  </si>
  <si>
    <t>roderikvanderwerff@hotmail.com</t>
  </si>
  <si>
    <t>jan63devries@home.nl</t>
  </si>
  <si>
    <t>Frits Bijmolt</t>
  </si>
  <si>
    <t>Thom Winkel</t>
  </si>
  <si>
    <t>FC Blinde Vink</t>
  </si>
  <si>
    <t>Henk Kuik</t>
  </si>
  <si>
    <t>henk.kuik@zonnet.nl</t>
  </si>
  <si>
    <t>Ricardo Reiffers</t>
  </si>
  <si>
    <t>Rindert Havinga</t>
  </si>
  <si>
    <t>geert313@hotmail.com</t>
  </si>
  <si>
    <t>Kuis FC</t>
  </si>
  <si>
    <t>rkuizenga@hotmail.nl</t>
  </si>
  <si>
    <t>tvan_der_veen@hotmail.com</t>
  </si>
  <si>
    <t>egbert_b@hotmail.com</t>
  </si>
  <si>
    <t>Emiel Bos</t>
  </si>
  <si>
    <t>alderik@home.nl</t>
  </si>
  <si>
    <t>Dirk Jan Elema</t>
  </si>
  <si>
    <t>djelema.defivel@ziggo.nl</t>
  </si>
  <si>
    <t>Danny Luurssen</t>
  </si>
  <si>
    <t>dluurssen@hotmail.com</t>
  </si>
  <si>
    <t>havingaj@hotmail.com</t>
  </si>
  <si>
    <t>Margrietha Havinga</t>
  </si>
  <si>
    <t>margrietha18@hotmail.com</t>
  </si>
  <si>
    <t>gertsmit@tele2.nl</t>
  </si>
  <si>
    <t>markoploeg@hotmail.com</t>
  </si>
  <si>
    <t>Jan van Hell</t>
  </si>
  <si>
    <t>Hellrangers</t>
  </si>
  <si>
    <t>j.vanhell@kpnplanet.nl</t>
  </si>
  <si>
    <t>m-munters@kpnplanet.nl</t>
  </si>
  <si>
    <t>Jos Bijmolt</t>
  </si>
  <si>
    <t>josbijmolt@gmail.com</t>
  </si>
  <si>
    <t>Mark Kramers</t>
  </si>
  <si>
    <t>Chris van Dijken</t>
  </si>
  <si>
    <t>Team zonder naam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</si>
  <si>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</si>
  <si>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</si>
  <si>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</si>
  <si>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</si>
  <si>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</si>
  <si>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</si>
  <si>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</si>
  <si>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Jeffrey de Haan</t>
  </si>
  <si>
    <t>Dennis van de Leest</t>
  </si>
  <si>
    <t>Hilde Til</t>
  </si>
  <si>
    <t>Esmee van Oostrum</t>
  </si>
  <si>
    <t>Nina van Randwijk</t>
  </si>
  <si>
    <t>Ellis Spijk</t>
  </si>
  <si>
    <t>Margriet Westerhuis</t>
  </si>
  <si>
    <t>Yara van der Bree</t>
  </si>
  <si>
    <t>Karin van der Akker</t>
  </si>
  <si>
    <t>Rosan Olthuis</t>
  </si>
  <si>
    <t>Lianne Smit</t>
  </si>
  <si>
    <t>Jolanda Hanekamp</t>
  </si>
  <si>
    <t>Lisanne van Randwijk</t>
  </si>
  <si>
    <t>Eline de Preter</t>
  </si>
  <si>
    <t>Elise Trox</t>
  </si>
  <si>
    <t>Marion Stock</t>
  </si>
  <si>
    <t>Barry Bakker</t>
  </si>
  <si>
    <t>F75</t>
  </si>
  <si>
    <t>Tough Señoras y señores FC Rikkie</t>
  </si>
  <si>
    <t>Coootje</t>
  </si>
  <si>
    <t>voetbal_m@hotmail.com</t>
  </si>
  <si>
    <t>bvanderlaan@kpnplanet.nl</t>
  </si>
  <si>
    <t>Estévez Calcio</t>
  </si>
  <si>
    <t>emielbos98@gmail.com</t>
  </si>
  <si>
    <t>FC The Red Victory</t>
  </si>
  <si>
    <t xml:space="preserve">zalfkes </t>
  </si>
  <si>
    <t>marliessmitt@hotmail.com</t>
  </si>
  <si>
    <t>Luitina Smit</t>
  </si>
  <si>
    <t>Het beste team</t>
  </si>
  <si>
    <t>luitinasmit@home.nl</t>
  </si>
  <si>
    <t>Erik Winkel</t>
  </si>
  <si>
    <t>Altied Boet'nspul</t>
  </si>
  <si>
    <t>erikeneeneke@home.nl</t>
  </si>
  <si>
    <t>Westerhoes</t>
  </si>
  <si>
    <t>mwesterhuis@outlook.com</t>
  </si>
  <si>
    <t>BV KUIPSTRA</t>
  </si>
  <si>
    <t>Jeroen.korpershoek@gmail.com</t>
  </si>
  <si>
    <t>Noord west op Zuid 't best</t>
  </si>
  <si>
    <t>silke.korpershoek@hotmail.com</t>
  </si>
  <si>
    <t>Floda FC</t>
  </si>
  <si>
    <t>Erik Smit</t>
  </si>
  <si>
    <t>Cocktailteam</t>
  </si>
  <si>
    <t>e.smit@benus.nl</t>
  </si>
  <si>
    <t>jwbrontsema82@gmail.com</t>
  </si>
  <si>
    <t>iD</t>
  </si>
  <si>
    <t>menkoduisterwinkel@hotmail.com</t>
  </si>
  <si>
    <t>ESEPIDG</t>
  </si>
  <si>
    <t>brockmoller@gmail.com</t>
  </si>
  <si>
    <t>The Gunners</t>
  </si>
  <si>
    <t>Simon Schuil</t>
  </si>
  <si>
    <t>De relatief onbekende</t>
  </si>
  <si>
    <t>schuilsimon@hotmail.com</t>
  </si>
  <si>
    <t>Ruben en Esmee van Oostrum</t>
  </si>
  <si>
    <t>Net Niet!!!</t>
  </si>
  <si>
    <t>esmeevanoostrum@live.nl</t>
  </si>
  <si>
    <t>vv Arsenal</t>
  </si>
  <si>
    <t>rinderthavinga@outlook.com</t>
  </si>
  <si>
    <t>Fc meg</t>
  </si>
  <si>
    <t>team 88</t>
  </si>
  <si>
    <t>thom.winkel@hotmail.com</t>
  </si>
  <si>
    <t>Exploited Barmy Army</t>
  </si>
  <si>
    <t>dejong.roelof@gmail.com</t>
  </si>
  <si>
    <t>mengelmoes</t>
  </si>
  <si>
    <t>Jan en Ciska de Vries</t>
  </si>
  <si>
    <t>Toppers</t>
  </si>
  <si>
    <t>Marko vd Ploeg</t>
  </si>
  <si>
    <t>De Ploeg</t>
  </si>
  <si>
    <t>FC Bal</t>
  </si>
  <si>
    <t>mark en anne</t>
  </si>
  <si>
    <t>vv manne</t>
  </si>
  <si>
    <t>mkramers@st.noorderpoort.nl</t>
  </si>
  <si>
    <t xml:space="preserve"> Roos Mekkering</t>
  </si>
  <si>
    <t>Manfred Mann</t>
  </si>
  <si>
    <t>V.V. Tjamsweer</t>
  </si>
  <si>
    <t>fritsbijmolt@home.nl</t>
  </si>
  <si>
    <t xml:space="preserve">FC De Josti's </t>
  </si>
  <si>
    <t>Ellie de Vries</t>
  </si>
  <si>
    <t>Captures</t>
  </si>
  <si>
    <t>Jaap Smit</t>
  </si>
  <si>
    <t>Vooruit</t>
  </si>
  <si>
    <t>Jaap_smit@hetnet.nl</t>
  </si>
  <si>
    <t>Poar neem'n</t>
  </si>
  <si>
    <t>arjandevries@hotmail.com</t>
  </si>
  <si>
    <t xml:space="preserve">Poar Neem'n </t>
  </si>
  <si>
    <t>Harry`s dreamteam</t>
  </si>
  <si>
    <t>h-pijper@kpnplanet.nl</t>
  </si>
  <si>
    <t>Harry's dreamteam</t>
  </si>
  <si>
    <t>FC de Josti's</t>
  </si>
  <si>
    <t xml:space="preserve">Erik Smit </t>
  </si>
  <si>
    <t>Betaald?</t>
  </si>
  <si>
    <t>Missen strafschop</t>
  </si>
  <si>
    <t>5 punten aftrek</t>
  </si>
  <si>
    <t>Exploited Barny Army</t>
  </si>
  <si>
    <t>Thom Winkel en Arjan de Vries</t>
  </si>
  <si>
    <t>Emiel Bos en Menko Duisterwinkel</t>
  </si>
  <si>
    <t>Harrie Pijper</t>
  </si>
  <si>
    <t>Team van het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</si>
</sst>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&quot;\ * #,##0_-;_-&quot;€&quot;\ * #,##0\-;_-&quot;€&quot;\ * &quot;-&quot;_-;_-@_-"/>
    <numFmt numFmtId="165" formatCode="&quot;€&quot;\ #,##0_-"/>
    <numFmt numFmtId="166" formatCode="&quot;€ &quot;#,##0_-"/>
  </numFmts>
  <fonts count="88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sz val="10"/>
      <color rgb="FF222222"/>
      <name val="Arial"/>
      <family val="2"/>
    </font>
    <font>
      <b/>
      <sz val="10"/>
      <color indexed="9"/>
      <name val="Calibri"/>
    </font>
    <font>
      <sz val="9"/>
      <color indexed="8"/>
      <name val="Arial"/>
    </font>
    <font>
      <sz val="10"/>
      <color indexed="8"/>
      <name val="Arial"/>
    </font>
    <font>
      <u/>
      <sz val="10"/>
      <color indexed="12"/>
      <name val="Arial"/>
    </font>
    <font>
      <sz val="9"/>
      <color indexed="8"/>
      <name val="Calibri"/>
    </font>
    <font>
      <b/>
      <sz val="14"/>
      <color theme="0"/>
      <name val="Calibri"/>
      <family val="2"/>
    </font>
    <font>
      <sz val="22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32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62" fillId="3" borderId="0" applyNumberFormat="0" applyBorder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54" fillId="21" borderId="2" applyNumberFormat="0" applyAlignment="0" applyProtection="0"/>
    <xf numFmtId="0" fontId="54" fillId="21" borderId="2" applyNumberFormat="0" applyAlignment="0" applyProtection="0"/>
    <xf numFmtId="0" fontId="66" fillId="0" borderId="0" applyNumberFormat="0" applyFill="0" applyBorder="0" applyAlignment="0" applyProtection="0"/>
    <xf numFmtId="0" fontId="55" fillId="0" borderId="3" applyNumberFormat="0" applyFill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57" fillId="7" borderId="1" applyNumberFormat="0" applyAlignment="0" applyProtection="0"/>
    <xf numFmtId="0" fontId="57" fillId="7" borderId="1" applyNumberFormat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55" fillId="0" borderId="3" applyNumberFormat="0" applyFill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62" fillId="3" borderId="0" applyNumberFormat="0" applyBorder="0" applyAlignment="0" applyProtection="0"/>
    <xf numFmtId="0" fontId="65" fillId="20" borderId="8" applyNumberFormat="0" applyAlignment="0" applyProtection="0"/>
    <xf numFmtId="0" fontId="18" fillId="0" borderId="0"/>
    <xf numFmtId="0" fontId="72" fillId="0" borderId="0"/>
    <xf numFmtId="0" fontId="18" fillId="0" borderId="0"/>
    <xf numFmtId="0" fontId="18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20" borderId="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3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53" fillId="20" borderId="1" applyNumberFormat="0" applyAlignment="0" applyProtection="0"/>
    <xf numFmtId="0" fontId="54" fillId="21" borderId="2" applyNumberFormat="0" applyAlignment="0" applyProtection="0"/>
    <xf numFmtId="0" fontId="55" fillId="0" borderId="3" applyNumberFormat="0" applyFill="0" applyAlignment="0" applyProtection="0"/>
    <xf numFmtId="0" fontId="56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7" fillId="7" borderId="1" applyNumberFormat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60" fillId="0" borderId="6" applyNumberFormat="0" applyFill="0" applyAlignment="0" applyProtection="0"/>
    <xf numFmtId="0" fontId="60" fillId="0" borderId="0" applyNumberFormat="0" applyFill="0" applyBorder="0" applyAlignment="0" applyProtection="0"/>
    <xf numFmtId="0" fontId="61" fillId="22" borderId="0" applyNumberFormat="0" applyBorder="0" applyAlignment="0" applyProtection="0"/>
    <xf numFmtId="0" fontId="18" fillId="23" borderId="7" applyNumberFormat="0" applyFont="0" applyAlignment="0" applyProtection="0"/>
    <xf numFmtId="0" fontId="62" fillId="3" borderId="0" applyNumberFormat="0" applyBorder="0" applyAlignment="0" applyProtection="0"/>
    <xf numFmtId="0" fontId="74" fillId="0" borderId="0"/>
    <xf numFmtId="0" fontId="16" fillId="0" borderId="0"/>
    <xf numFmtId="0" fontId="63" fillId="0" borderId="0" applyNumberFormat="0" applyFill="0" applyBorder="0" applyAlignment="0" applyProtection="0"/>
    <xf numFmtId="0" fontId="64" fillId="0" borderId="9" applyNumberFormat="0" applyFill="0" applyAlignment="0" applyProtection="0"/>
    <xf numFmtId="0" fontId="65" fillId="20" borderId="8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54" fillId="21" borderId="2"/>
    <xf numFmtId="0" fontId="75" fillId="0" borderId="0"/>
    <xf numFmtId="0" fontId="51" fillId="2" borderId="0"/>
    <xf numFmtId="0" fontId="51" fillId="2" borderId="0"/>
    <xf numFmtId="0" fontId="51" fillId="3" borderId="0"/>
    <xf numFmtId="0" fontId="51" fillId="3" borderId="0"/>
    <xf numFmtId="0" fontId="51" fillId="4" borderId="0"/>
    <xf numFmtId="0" fontId="51" fillId="4" borderId="0"/>
    <xf numFmtId="0" fontId="51" fillId="5" borderId="0"/>
    <xf numFmtId="0" fontId="51" fillId="5" borderId="0"/>
    <xf numFmtId="0" fontId="51" fillId="6" borderId="0"/>
    <xf numFmtId="0" fontId="51" fillId="6" borderId="0"/>
    <xf numFmtId="0" fontId="51" fillId="7" borderId="0"/>
    <xf numFmtId="0" fontId="51" fillId="8" borderId="0"/>
    <xf numFmtId="0" fontId="51" fillId="8" borderId="0"/>
    <xf numFmtId="0" fontId="51" fillId="9" borderId="0"/>
    <xf numFmtId="0" fontId="51" fillId="9" borderId="0"/>
    <xf numFmtId="0" fontId="51" fillId="10" borderId="0"/>
    <xf numFmtId="0" fontId="51" fillId="10" borderId="0"/>
    <xf numFmtId="0" fontId="51" fillId="5" borderId="0"/>
    <xf numFmtId="0" fontId="51" fillId="5" borderId="0"/>
    <xf numFmtId="0" fontId="51" fillId="8" borderId="0"/>
    <xf numFmtId="0" fontId="51" fillId="8" borderId="0"/>
    <xf numFmtId="0" fontId="51" fillId="11" borderId="0"/>
    <xf numFmtId="0" fontId="51" fillId="11" borderId="0"/>
    <xf numFmtId="0" fontId="52" fillId="12" borderId="0"/>
    <xf numFmtId="0" fontId="52" fillId="12" borderId="0"/>
    <xf numFmtId="0" fontId="52" fillId="9" borderId="0"/>
    <xf numFmtId="0" fontId="52" fillId="9" borderId="0"/>
    <xf numFmtId="0" fontId="52" fillId="10" borderId="0"/>
    <xf numFmtId="0" fontId="52" fillId="10" borderId="0"/>
    <xf numFmtId="0" fontId="52" fillId="38" borderId="0"/>
    <xf numFmtId="0" fontId="52" fillId="38" borderId="0"/>
    <xf numFmtId="0" fontId="52" fillId="14" borderId="0"/>
    <xf numFmtId="0" fontId="52" fillId="14" borderId="0"/>
    <xf numFmtId="0" fontId="52" fillId="15" borderId="0"/>
    <xf numFmtId="0" fontId="52" fillId="15" borderId="0"/>
    <xf numFmtId="0" fontId="52" fillId="16" borderId="0"/>
    <xf numFmtId="0" fontId="52" fillId="16" borderId="0"/>
    <xf numFmtId="0" fontId="52" fillId="17" borderId="0"/>
    <xf numFmtId="0" fontId="52" fillId="17" borderId="0"/>
    <xf numFmtId="0" fontId="52" fillId="39" borderId="0"/>
    <xf numFmtId="0" fontId="52" fillId="39" borderId="0"/>
    <xf numFmtId="0" fontId="52" fillId="38" borderId="0"/>
    <xf numFmtId="0" fontId="52" fillId="38" borderId="0"/>
    <xf numFmtId="0" fontId="52" fillId="14" borderId="0"/>
    <xf numFmtId="0" fontId="52" fillId="14" borderId="0"/>
    <xf numFmtId="0" fontId="52" fillId="19" borderId="0"/>
    <xf numFmtId="0" fontId="52" fillId="19" borderId="0"/>
    <xf numFmtId="0" fontId="62" fillId="3" borderId="0"/>
    <xf numFmtId="0" fontId="53" fillId="20" borderId="1"/>
    <xf numFmtId="0" fontId="53" fillId="20" borderId="1"/>
    <xf numFmtId="0" fontId="53" fillId="20" borderId="1"/>
    <xf numFmtId="0" fontId="54" fillId="21" borderId="2"/>
    <xf numFmtId="0" fontId="54" fillId="21" borderId="2"/>
    <xf numFmtId="0" fontId="8" fillId="0" borderId="0"/>
    <xf numFmtId="0" fontId="66" fillId="0" borderId="0"/>
    <xf numFmtId="0" fontId="55" fillId="0" borderId="3"/>
    <xf numFmtId="0" fontId="55" fillId="0" borderId="3"/>
    <xf numFmtId="0" fontId="56" fillId="4" borderId="0"/>
    <xf numFmtId="0" fontId="56" fillId="4" borderId="0"/>
    <xf numFmtId="0" fontId="56" fillId="4" borderId="0"/>
    <xf numFmtId="0" fontId="58" fillId="0" borderId="4"/>
    <xf numFmtId="0" fontId="59" fillId="0" borderId="5"/>
    <xf numFmtId="0" fontId="51" fillId="7" borderId="0"/>
    <xf numFmtId="0" fontId="75" fillId="0" borderId="0"/>
    <xf numFmtId="0" fontId="60" fillId="0" borderId="6"/>
    <xf numFmtId="0" fontId="60" fillId="0" borderId="0"/>
    <xf numFmtId="0" fontId="17" fillId="0" borderId="0">
      <alignment vertical="top"/>
      <protection locked="0"/>
    </xf>
    <xf numFmtId="0" fontId="17" fillId="0" borderId="0">
      <alignment vertical="top"/>
      <protection locked="0"/>
    </xf>
    <xf numFmtId="0" fontId="57" fillId="7" borderId="1"/>
    <xf numFmtId="0" fontId="57" fillId="7" borderId="1"/>
    <xf numFmtId="0" fontId="57" fillId="7" borderId="1"/>
    <xf numFmtId="0" fontId="58" fillId="0" borderId="4"/>
    <xf numFmtId="0" fontId="58" fillId="0" borderId="4"/>
    <xf numFmtId="0" fontId="59" fillId="0" borderId="5"/>
    <xf numFmtId="0" fontId="59" fillId="0" borderId="5"/>
    <xf numFmtId="0" fontId="60" fillId="0" borderId="6"/>
    <xf numFmtId="0" fontId="60" fillId="0" borderId="6"/>
    <xf numFmtId="0" fontId="60" fillId="0" borderId="0"/>
    <xf numFmtId="0" fontId="60" fillId="0" borderId="0"/>
    <xf numFmtId="0" fontId="55" fillId="0" borderId="3"/>
    <xf numFmtId="0" fontId="61" fillId="22" borderId="0"/>
    <xf numFmtId="0" fontId="61" fillId="22" borderId="0"/>
    <xf numFmtId="0" fontId="61" fillId="22" borderId="0"/>
    <xf numFmtId="0" fontId="75" fillId="23" borderId="7"/>
    <xf numFmtId="0" fontId="75" fillId="23" borderId="7"/>
    <xf numFmtId="0" fontId="75" fillId="23" borderId="7"/>
    <xf numFmtId="0" fontId="62" fillId="3" borderId="0"/>
    <xf numFmtId="0" fontId="62" fillId="3" borderId="0"/>
    <xf numFmtId="0" fontId="65" fillId="20" borderId="8"/>
    <xf numFmtId="0" fontId="75" fillId="0" borderId="0"/>
    <xf numFmtId="0" fontId="76" fillId="0" borderId="0"/>
    <xf numFmtId="0" fontId="51" fillId="0" borderId="0"/>
    <xf numFmtId="0" fontId="77" fillId="0" borderId="0"/>
    <xf numFmtId="0" fontId="77" fillId="0" borderId="0"/>
    <xf numFmtId="0" fontId="77" fillId="0" borderId="0"/>
    <xf numFmtId="0" fontId="64" fillId="0" borderId="9"/>
    <xf numFmtId="0" fontId="64" fillId="0" borderId="9"/>
    <xf numFmtId="0" fontId="64" fillId="0" borderId="9"/>
    <xf numFmtId="0" fontId="65" fillId="20" borderId="8"/>
    <xf numFmtId="0" fontId="65" fillId="20" borderId="8"/>
    <xf numFmtId="0" fontId="66" fillId="0" borderId="0"/>
    <xf numFmtId="0" fontId="66" fillId="0" borderId="0"/>
    <xf numFmtId="0" fontId="67" fillId="0" borderId="0"/>
    <xf numFmtId="0" fontId="67" fillId="0" borderId="0"/>
    <xf numFmtId="0" fontId="67" fillId="0" borderId="0"/>
    <xf numFmtId="0" fontId="7" fillId="0" borderId="0"/>
    <xf numFmtId="0" fontId="6" fillId="0" borderId="0"/>
    <xf numFmtId="0" fontId="79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10">
    <xf numFmtId="0" fontId="0" fillId="0" borderId="0" xfId="0"/>
    <xf numFmtId="0" fontId="19" fillId="24" borderId="10" xfId="0" applyFont="1" applyFill="1" applyBorder="1"/>
    <xf numFmtId="0" fontId="19" fillId="0" borderId="0" xfId="0" applyFont="1"/>
    <xf numFmtId="0" fontId="0" fillId="24" borderId="10" xfId="0" applyFill="1" applyBorder="1"/>
    <xf numFmtId="0" fontId="20" fillId="24" borderId="10" xfId="0" applyFont="1" applyFill="1" applyBorder="1"/>
    <xf numFmtId="0" fontId="0" fillId="25" borderId="10" xfId="0" applyFill="1" applyBorder="1"/>
    <xf numFmtId="0" fontId="19" fillId="25" borderId="10" xfId="0" applyFont="1" applyFill="1" applyBorder="1"/>
    <xf numFmtId="0" fontId="19" fillId="26" borderId="10" xfId="0" applyFont="1" applyFill="1" applyBorder="1"/>
    <xf numFmtId="0" fontId="21" fillId="24" borderId="10" xfId="0" applyFont="1" applyFill="1" applyBorder="1"/>
    <xf numFmtId="0" fontId="22" fillId="24" borderId="10" xfId="0" applyFont="1" applyFill="1" applyBorder="1"/>
    <xf numFmtId="1" fontId="19" fillId="27" borderId="10" xfId="0" applyNumberFormat="1" applyFont="1" applyFill="1" applyBorder="1" applyAlignment="1">
      <alignment horizontal="center"/>
    </xf>
    <xf numFmtId="3" fontId="19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24" borderId="10" xfId="0" applyFont="1" applyFill="1" applyBorder="1" applyAlignment="1">
      <alignment horizontal="left"/>
    </xf>
    <xf numFmtId="0" fontId="25" fillId="25" borderId="7" xfId="0" applyFont="1" applyFill="1" applyBorder="1"/>
    <xf numFmtId="0" fontId="23" fillId="24" borderId="0" xfId="0" applyFont="1" applyFill="1"/>
    <xf numFmtId="0" fontId="25" fillId="28" borderId="11" xfId="0" applyFont="1" applyFill="1" applyBorder="1"/>
    <xf numFmtId="0" fontId="25" fillId="28" borderId="12" xfId="0" applyFont="1" applyFill="1" applyBorder="1"/>
    <xf numFmtId="164" fontId="25" fillId="28" borderId="12" xfId="0" applyNumberFormat="1" applyFont="1" applyFill="1" applyBorder="1" applyAlignment="1"/>
    <xf numFmtId="164" fontId="25" fillId="25" borderId="7" xfId="0" applyNumberFormat="1" applyFont="1" applyFill="1" applyBorder="1" applyAlignment="1"/>
    <xf numFmtId="0" fontId="25" fillId="28" borderId="13" xfId="0" applyFont="1" applyFill="1" applyBorder="1"/>
    <xf numFmtId="0" fontId="25" fillId="28" borderId="14" xfId="0" applyFont="1" applyFill="1" applyBorder="1"/>
    <xf numFmtId="164" fontId="25" fillId="28" borderId="14" xfId="0" applyNumberFormat="1" applyFont="1" applyFill="1" applyBorder="1" applyAlignment="1"/>
    <xf numFmtId="0" fontId="24" fillId="28" borderId="15" xfId="0" applyFont="1" applyFill="1" applyBorder="1"/>
    <xf numFmtId="0" fontId="25" fillId="28" borderId="15" xfId="0" applyFont="1" applyFill="1" applyBorder="1"/>
    <xf numFmtId="164" fontId="25" fillId="28" borderId="15" xfId="0" applyNumberFormat="1" applyFont="1" applyFill="1" applyBorder="1" applyAlignment="1"/>
    <xf numFmtId="0" fontId="24" fillId="28" borderId="14" xfId="0" applyFont="1" applyFill="1" applyBorder="1"/>
    <xf numFmtId="0" fontId="23" fillId="24" borderId="0" xfId="0" applyFont="1" applyFill="1" applyAlignment="1">
      <alignment horizontal="right"/>
    </xf>
    <xf numFmtId="0" fontId="24" fillId="24" borderId="0" xfId="0" applyFont="1" applyFill="1"/>
    <xf numFmtId="0" fontId="23" fillId="24" borderId="0" xfId="0" applyFont="1" applyFill="1" applyAlignment="1">
      <alignment horizontal="left"/>
    </xf>
    <xf numFmtId="0" fontId="26" fillId="24" borderId="0" xfId="55" applyFont="1" applyFill="1"/>
    <xf numFmtId="0" fontId="26" fillId="24" borderId="0" xfId="56" applyFont="1" applyFill="1"/>
    <xf numFmtId="0" fontId="24" fillId="24" borderId="0" xfId="56" applyFont="1" applyFill="1"/>
    <xf numFmtId="0" fontId="24" fillId="0" borderId="0" xfId="56" applyFont="1"/>
    <xf numFmtId="0" fontId="27" fillId="24" borderId="0" xfId="55" applyFont="1" applyFill="1" applyBorder="1"/>
    <xf numFmtId="0" fontId="27" fillId="26" borderId="16" xfId="56" applyFont="1" applyFill="1" applyBorder="1"/>
    <xf numFmtId="0" fontId="27" fillId="24" borderId="17" xfId="56" applyFont="1" applyFill="1" applyBorder="1" applyAlignment="1"/>
    <xf numFmtId="0" fontId="27" fillId="26" borderId="18" xfId="0" applyFont="1" applyFill="1" applyBorder="1" applyAlignment="1"/>
    <xf numFmtId="0" fontId="26" fillId="24" borderId="0" xfId="55" applyFont="1" applyFill="1" applyBorder="1"/>
    <xf numFmtId="0" fontId="26" fillId="24" borderId="19" xfId="56" applyFont="1" applyFill="1" applyBorder="1"/>
    <xf numFmtId="0" fontId="26" fillId="24" borderId="20" xfId="56" applyFont="1" applyFill="1" applyBorder="1"/>
    <xf numFmtId="0" fontId="28" fillId="24" borderId="21" xfId="56" applyNumberFormat="1" applyFont="1" applyFill="1" applyBorder="1" applyAlignment="1">
      <alignment horizontal="center"/>
    </xf>
    <xf numFmtId="0" fontId="28" fillId="24" borderId="16" xfId="56" applyNumberFormat="1" applyFont="1" applyFill="1" applyBorder="1" applyAlignment="1">
      <alignment horizontal="center"/>
    </xf>
    <xf numFmtId="1" fontId="26" fillId="26" borderId="16" xfId="56" applyNumberFormat="1" applyFont="1" applyFill="1" applyBorder="1"/>
    <xf numFmtId="0" fontId="26" fillId="24" borderId="16" xfId="56" applyNumberFormat="1" applyFont="1" applyFill="1" applyBorder="1"/>
    <xf numFmtId="0" fontId="26" fillId="29" borderId="18" xfId="55" applyFont="1" applyFill="1" applyBorder="1"/>
    <xf numFmtId="0" fontId="26" fillId="24" borderId="19" xfId="55" applyFont="1" applyFill="1" applyBorder="1"/>
    <xf numFmtId="0" fontId="26" fillId="24" borderId="22" xfId="56" applyFont="1" applyFill="1" applyBorder="1"/>
    <xf numFmtId="0" fontId="29" fillId="24" borderId="0" xfId="38" applyFont="1" applyFill="1" applyBorder="1" applyAlignment="1" applyProtection="1"/>
    <xf numFmtId="0" fontId="27" fillId="24" borderId="18" xfId="55" applyFont="1" applyFill="1" applyBorder="1"/>
    <xf numFmtId="3" fontId="24" fillId="0" borderId="1" xfId="0" applyNumberFormat="1" applyFont="1" applyBorder="1"/>
    <xf numFmtId="0" fontId="29" fillId="24" borderId="0" xfId="38" applyFont="1" applyFill="1" applyAlignment="1" applyProtection="1"/>
    <xf numFmtId="0" fontId="30" fillId="24" borderId="0" xfId="56" applyFont="1" applyFill="1"/>
    <xf numFmtId="0" fontId="31" fillId="24" borderId="0" xfId="38" applyFont="1" applyFill="1" applyBorder="1" applyAlignment="1" applyProtection="1"/>
    <xf numFmtId="0" fontId="32" fillId="24" borderId="0" xfId="0" applyFont="1" applyFill="1" applyBorder="1"/>
    <xf numFmtId="0" fontId="25" fillId="25" borderId="0" xfId="0" applyFont="1" applyFill="1"/>
    <xf numFmtId="0" fontId="33" fillId="25" borderId="0" xfId="0" applyFont="1" applyFill="1"/>
    <xf numFmtId="0" fontId="25" fillId="25" borderId="0" xfId="0" applyFont="1" applyFill="1" applyBorder="1"/>
    <xf numFmtId="0" fontId="26" fillId="25" borderId="0" xfId="0" applyFont="1" applyFill="1" applyBorder="1"/>
    <xf numFmtId="0" fontId="34" fillId="25" borderId="0" xfId="0" applyFont="1" applyFill="1" applyBorder="1" applyAlignment="1"/>
    <xf numFmtId="2" fontId="33" fillId="25" borderId="0" xfId="0" applyNumberFormat="1" applyFont="1" applyFill="1" applyBorder="1"/>
    <xf numFmtId="0" fontId="35" fillId="25" borderId="0" xfId="0" applyFont="1" applyFill="1" applyBorder="1" applyAlignment="1">
      <alignment horizontal="right"/>
    </xf>
    <xf numFmtId="0" fontId="35" fillId="25" borderId="0" xfId="0" applyFont="1" applyFill="1" applyBorder="1" applyAlignment="1">
      <alignment horizontal="left"/>
    </xf>
    <xf numFmtId="0" fontId="25" fillId="25" borderId="0" xfId="0" applyFont="1" applyFill="1" applyBorder="1" applyAlignment="1">
      <alignment horizontal="left"/>
    </xf>
    <xf numFmtId="0" fontId="25" fillId="24" borderId="0" xfId="0" applyFont="1" applyFill="1"/>
    <xf numFmtId="0" fontId="25" fillId="0" borderId="0" xfId="0" applyFont="1"/>
    <xf numFmtId="0" fontId="25" fillId="25" borderId="0" xfId="0" applyFont="1" applyFill="1" applyAlignment="1">
      <alignment horizontal="left"/>
    </xf>
    <xf numFmtId="0" fontId="36" fillId="30" borderId="23" xfId="0" applyFont="1" applyFill="1" applyBorder="1"/>
    <xf numFmtId="0" fontId="23" fillId="30" borderId="0" xfId="38" applyFont="1" applyFill="1" applyBorder="1" applyAlignment="1" applyProtection="1"/>
    <xf numFmtId="0" fontId="23" fillId="30" borderId="23" xfId="38" applyFont="1" applyFill="1" applyBorder="1" applyAlignment="1" applyProtection="1"/>
    <xf numFmtId="0" fontId="23" fillId="30" borderId="0" xfId="0" applyFont="1" applyFill="1" applyBorder="1"/>
    <xf numFmtId="0" fontId="23" fillId="30" borderId="24" xfId="0" applyFont="1" applyFill="1" applyBorder="1"/>
    <xf numFmtId="0" fontId="23" fillId="30" borderId="0" xfId="0" applyFont="1" applyFill="1" applyBorder="1" applyAlignment="1">
      <alignment horizontal="left"/>
    </xf>
    <xf numFmtId="0" fontId="33" fillId="0" borderId="0" xfId="0" applyFont="1"/>
    <xf numFmtId="0" fontId="37" fillId="30" borderId="0" xfId="0" applyFont="1" applyFill="1" applyBorder="1"/>
    <xf numFmtId="0" fontId="23" fillId="30" borderId="25" xfId="38" applyFont="1" applyFill="1" applyBorder="1" applyAlignment="1" applyProtection="1"/>
    <xf numFmtId="0" fontId="23" fillId="30" borderId="26" xfId="0" applyFont="1" applyFill="1" applyBorder="1"/>
    <xf numFmtId="0" fontId="23" fillId="30" borderId="27" xfId="0" applyFont="1" applyFill="1" applyBorder="1"/>
    <xf numFmtId="0" fontId="25" fillId="30" borderId="23" xfId="0" applyFont="1" applyFill="1" applyBorder="1"/>
    <xf numFmtId="2" fontId="23" fillId="30" borderId="0" xfId="0" applyNumberFormat="1" applyFont="1" applyFill="1" applyBorder="1"/>
    <xf numFmtId="0" fontId="37" fillId="30" borderId="0" xfId="0" applyFont="1" applyFill="1" applyBorder="1" applyAlignment="1">
      <alignment horizontal="left"/>
    </xf>
    <xf numFmtId="0" fontId="39" fillId="25" borderId="0" xfId="0" applyFont="1" applyFill="1"/>
    <xf numFmtId="2" fontId="38" fillId="25" borderId="0" xfId="0" applyNumberFormat="1" applyFont="1" applyFill="1" applyBorder="1" applyAlignment="1">
      <alignment horizontal="left"/>
    </xf>
    <xf numFmtId="0" fontId="25" fillId="30" borderId="25" xfId="0" applyFont="1" applyFill="1" applyBorder="1"/>
    <xf numFmtId="0" fontId="25" fillId="30" borderId="26" xfId="0" applyFont="1" applyFill="1" applyBorder="1"/>
    <xf numFmtId="0" fontId="33" fillId="30" borderId="26" xfId="0" applyFont="1" applyFill="1" applyBorder="1"/>
    <xf numFmtId="0" fontId="25" fillId="30" borderId="26" xfId="0" applyFont="1" applyFill="1" applyBorder="1" applyAlignment="1">
      <alignment horizontal="left"/>
    </xf>
    <xf numFmtId="0" fontId="25" fillId="26" borderId="28" xfId="0" applyFont="1" applyFill="1" applyBorder="1"/>
    <xf numFmtId="0" fontId="40" fillId="26" borderId="29" xfId="0" applyFont="1" applyFill="1" applyBorder="1" applyAlignment="1"/>
    <xf numFmtId="0" fontId="39" fillId="26" borderId="29" xfId="0" applyFont="1" applyFill="1" applyBorder="1"/>
    <xf numFmtId="49" fontId="40" fillId="26" borderId="29" xfId="0" applyNumberFormat="1" applyFont="1" applyFill="1" applyBorder="1"/>
    <xf numFmtId="0" fontId="41" fillId="26" borderId="29" xfId="0" applyFont="1" applyFill="1" applyBorder="1"/>
    <xf numFmtId="49" fontId="41" fillId="26" borderId="29" xfId="0" applyNumberFormat="1" applyFont="1" applyFill="1" applyBorder="1"/>
    <xf numFmtId="0" fontId="26" fillId="26" borderId="30" xfId="0" applyFont="1" applyFill="1" applyBorder="1"/>
    <xf numFmtId="0" fontId="33" fillId="26" borderId="29" xfId="0" applyFont="1" applyFill="1" applyBorder="1"/>
    <xf numFmtId="0" fontId="30" fillId="26" borderId="30" xfId="0" applyFont="1" applyFill="1" applyBorder="1" applyAlignment="1">
      <alignment horizontal="left"/>
    </xf>
    <xf numFmtId="0" fontId="25" fillId="24" borderId="31" xfId="0" applyFont="1" applyFill="1" applyBorder="1"/>
    <xf numFmtId="0" fontId="25" fillId="24" borderId="10" xfId="0" applyFont="1" applyFill="1" applyBorder="1"/>
    <xf numFmtId="1" fontId="42" fillId="26" borderId="10" xfId="0" applyNumberFormat="1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3" fontId="43" fillId="0" borderId="10" xfId="38" applyNumberFormat="1" applyFont="1" applyFill="1" applyBorder="1" applyAlignment="1" applyProtection="1"/>
    <xf numFmtId="0" fontId="24" fillId="0" borderId="32" xfId="38" applyFont="1" applyFill="1" applyBorder="1" applyAlignment="1" applyProtection="1"/>
    <xf numFmtId="0" fontId="24" fillId="0" borderId="31" xfId="38" applyFont="1" applyFill="1" applyBorder="1" applyAlignment="1" applyProtection="1"/>
    <xf numFmtId="0" fontId="24" fillId="0" borderId="33" xfId="38" applyFont="1" applyFill="1" applyBorder="1" applyAlignment="1" applyProtection="1"/>
    <xf numFmtId="3" fontId="43" fillId="0" borderId="33" xfId="38" applyNumberFormat="1" applyFont="1" applyFill="1" applyBorder="1" applyAlignment="1" applyProtection="1"/>
    <xf numFmtId="0" fontId="25" fillId="25" borderId="34" xfId="0" applyFont="1" applyFill="1" applyBorder="1"/>
    <xf numFmtId="49" fontId="24" fillId="0" borderId="33" xfId="38" applyNumberFormat="1" applyFont="1" applyFill="1" applyBorder="1" applyAlignment="1" applyProtection="1"/>
    <xf numFmtId="49" fontId="24" fillId="0" borderId="31" xfId="38" applyNumberFormat="1" applyFont="1" applyFill="1" applyBorder="1" applyAlignment="1" applyProtection="1"/>
    <xf numFmtId="0" fontId="33" fillId="24" borderId="0" xfId="0" applyFont="1" applyFill="1"/>
    <xf numFmtId="0" fontId="25" fillId="24" borderId="32" xfId="0" applyFont="1" applyFill="1" applyBorder="1"/>
    <xf numFmtId="0" fontId="25" fillId="24" borderId="32" xfId="0" applyFont="1" applyFill="1" applyBorder="1" applyAlignment="1">
      <alignment horizontal="left"/>
    </xf>
    <xf numFmtId="0" fontId="25" fillId="24" borderId="34" xfId="0" applyFont="1" applyFill="1" applyBorder="1"/>
    <xf numFmtId="0" fontId="25" fillId="24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32" fillId="24" borderId="35" xfId="0" applyFont="1" applyFill="1" applyBorder="1" applyAlignment="1">
      <alignment horizontal="center"/>
    </xf>
    <xf numFmtId="0" fontId="32" fillId="24" borderId="36" xfId="0" applyFont="1" applyFill="1" applyBorder="1" applyAlignment="1">
      <alignment horizontal="center"/>
    </xf>
    <xf numFmtId="2" fontId="25" fillId="24" borderId="37" xfId="0" applyNumberFormat="1" applyFont="1" applyFill="1" applyBorder="1" applyAlignment="1">
      <alignment horizontal="center"/>
    </xf>
    <xf numFmtId="0" fontId="32" fillId="24" borderId="17" xfId="0" applyFont="1" applyFill="1" applyBorder="1" applyAlignment="1">
      <alignment horizontal="center"/>
    </xf>
    <xf numFmtId="2" fontId="25" fillId="24" borderId="37" xfId="0" applyNumberFormat="1" applyFont="1" applyFill="1" applyBorder="1"/>
    <xf numFmtId="0" fontId="32" fillId="24" borderId="38" xfId="0" applyFont="1" applyFill="1" applyBorder="1" applyAlignment="1">
      <alignment horizontal="center"/>
    </xf>
    <xf numFmtId="0" fontId="32" fillId="24" borderId="39" xfId="0" applyFont="1" applyFill="1" applyBorder="1" applyAlignment="1">
      <alignment horizontal="center"/>
    </xf>
    <xf numFmtId="0" fontId="32" fillId="24" borderId="40" xfId="0" applyFont="1" applyFill="1" applyBorder="1" applyAlignment="1">
      <alignment horizontal="center"/>
    </xf>
    <xf numFmtId="0" fontId="32" fillId="24" borderId="16" xfId="0" applyFont="1" applyFill="1" applyBorder="1" applyAlignment="1">
      <alignment horizontal="center"/>
    </xf>
    <xf numFmtId="0" fontId="32" fillId="24" borderId="41" xfId="0" applyFont="1" applyFill="1" applyBorder="1" applyAlignment="1">
      <alignment horizontal="center"/>
    </xf>
    <xf numFmtId="0" fontId="25" fillId="24" borderId="18" xfId="0" applyFont="1" applyFill="1" applyBorder="1"/>
    <xf numFmtId="3" fontId="25" fillId="28" borderId="10" xfId="0" applyNumberFormat="1" applyFont="1" applyFill="1" applyBorder="1" applyAlignment="1">
      <alignment horizontal="center"/>
    </xf>
    <xf numFmtId="3" fontId="25" fillId="28" borderId="10" xfId="0" applyNumberFormat="1" applyFont="1" applyFill="1" applyBorder="1"/>
    <xf numFmtId="165" fontId="25" fillId="28" borderId="10" xfId="0" applyNumberFormat="1" applyFont="1" applyFill="1" applyBorder="1"/>
    <xf numFmtId="1" fontId="25" fillId="26" borderId="41" xfId="0" applyNumberFormat="1" applyFont="1" applyFill="1" applyBorder="1"/>
    <xf numFmtId="1" fontId="25" fillId="28" borderId="16" xfId="0" applyNumberFormat="1" applyFont="1" applyFill="1" applyBorder="1"/>
    <xf numFmtId="0" fontId="25" fillId="28" borderId="16" xfId="0" applyNumberFormat="1" applyFont="1" applyFill="1" applyBorder="1"/>
    <xf numFmtId="0" fontId="44" fillId="28" borderId="42" xfId="0" applyNumberFormat="1" applyFont="1" applyFill="1" applyBorder="1" applyProtection="1">
      <protection locked="0"/>
    </xf>
    <xf numFmtId="0" fontId="25" fillId="24" borderId="43" xfId="0" applyFont="1" applyFill="1" applyBorder="1"/>
    <xf numFmtId="0" fontId="45" fillId="24" borderId="16" xfId="0" applyFont="1" applyFill="1" applyBorder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165" fontId="25" fillId="0" borderId="10" xfId="0" applyNumberFormat="1" applyFont="1" applyBorder="1"/>
    <xf numFmtId="2" fontId="25" fillId="24" borderId="19" xfId="0" applyNumberFormat="1" applyFont="1" applyFill="1" applyBorder="1"/>
    <xf numFmtId="0" fontId="25" fillId="28" borderId="44" xfId="0" applyFont="1" applyFill="1" applyBorder="1" applyAlignment="1">
      <alignment horizontal="center"/>
    </xf>
    <xf numFmtId="0" fontId="25" fillId="28" borderId="44" xfId="0" applyFont="1" applyFill="1" applyBorder="1" applyAlignment="1">
      <alignment horizontal="left"/>
    </xf>
    <xf numFmtId="165" fontId="25" fillId="28" borderId="44" xfId="0" applyNumberFormat="1" applyFont="1" applyFill="1" applyBorder="1" applyAlignment="1">
      <alignment horizontal="right"/>
    </xf>
    <xf numFmtId="0" fontId="25" fillId="24" borderId="45" xfId="0" applyFont="1" applyFill="1" applyBorder="1"/>
    <xf numFmtId="0" fontId="45" fillId="24" borderId="37" xfId="0" applyFont="1" applyFill="1" applyBorder="1"/>
    <xf numFmtId="0" fontId="45" fillId="24" borderId="46" xfId="0" applyFont="1" applyFill="1" applyBorder="1"/>
    <xf numFmtId="0" fontId="25" fillId="24" borderId="47" xfId="0" applyFont="1" applyFill="1" applyBorder="1"/>
    <xf numFmtId="2" fontId="25" fillId="24" borderId="21" xfId="0" applyNumberFormat="1" applyFont="1" applyFill="1" applyBorder="1"/>
    <xf numFmtId="0" fontId="25" fillId="24" borderId="0" xfId="0" applyFont="1" applyFill="1" applyAlignment="1">
      <alignment horizontal="center"/>
    </xf>
    <xf numFmtId="165" fontId="37" fillId="24" borderId="0" xfId="0" applyNumberFormat="1" applyFont="1" applyFill="1"/>
    <xf numFmtId="0" fontId="25" fillId="24" borderId="0" xfId="0" applyNumberFormat="1" applyFont="1" applyFill="1"/>
    <xf numFmtId="0" fontId="25" fillId="24" borderId="0" xfId="0" applyFont="1" applyFill="1" applyBorder="1"/>
    <xf numFmtId="0" fontId="46" fillId="24" borderId="0" xfId="0" applyFont="1" applyFill="1" applyAlignment="1">
      <alignment wrapText="1"/>
    </xf>
    <xf numFmtId="0" fontId="25" fillId="28" borderId="45" xfId="0" applyFont="1" applyFill="1" applyBorder="1"/>
    <xf numFmtId="0" fontId="25" fillId="28" borderId="48" xfId="0" applyFont="1" applyFill="1" applyBorder="1"/>
    <xf numFmtId="0" fontId="25" fillId="28" borderId="34" xfId="0" applyFont="1" applyFill="1" applyBorder="1"/>
    <xf numFmtId="0" fontId="25" fillId="28" borderId="0" xfId="0" applyFont="1" applyFill="1" applyBorder="1"/>
    <xf numFmtId="0" fontId="25" fillId="28" borderId="49" xfId="0" applyFont="1" applyFill="1" applyBorder="1"/>
    <xf numFmtId="0" fontId="25" fillId="28" borderId="50" xfId="0" applyFont="1" applyFill="1" applyBorder="1"/>
    <xf numFmtId="0" fontId="25" fillId="31" borderId="32" xfId="0" applyFont="1" applyFill="1" applyBorder="1"/>
    <xf numFmtId="0" fontId="25" fillId="31" borderId="33" xfId="0" applyFont="1" applyFill="1" applyBorder="1"/>
    <xf numFmtId="0" fontId="25" fillId="31" borderId="45" xfId="0" applyFont="1" applyFill="1" applyBorder="1"/>
    <xf numFmtId="0" fontId="25" fillId="31" borderId="48" xfId="0" applyFont="1" applyFill="1" applyBorder="1"/>
    <xf numFmtId="0" fontId="25" fillId="31" borderId="34" xfId="0" applyFont="1" applyFill="1" applyBorder="1"/>
    <xf numFmtId="0" fontId="25" fillId="31" borderId="0" xfId="0" applyFont="1" applyFill="1" applyBorder="1"/>
    <xf numFmtId="0" fontId="25" fillId="31" borderId="49" xfId="0" applyFont="1" applyFill="1" applyBorder="1"/>
    <xf numFmtId="0" fontId="25" fillId="31" borderId="50" xfId="0" applyFont="1" applyFill="1" applyBorder="1"/>
    <xf numFmtId="0" fontId="25" fillId="0" borderId="0" xfId="0" applyFont="1" applyAlignment="1">
      <alignment horizontal="center"/>
    </xf>
    <xf numFmtId="0" fontId="25" fillId="0" borderId="0" xfId="0" applyNumberFormat="1" applyFont="1"/>
    <xf numFmtId="0" fontId="38" fillId="25" borderId="0" xfId="0" applyFont="1" applyFill="1" applyAlignment="1">
      <alignment horizontal="right"/>
    </xf>
    <xf numFmtId="0" fontId="47" fillId="25" borderId="0" xfId="38" applyFont="1" applyFill="1" applyBorder="1" applyAlignment="1" applyProtection="1">
      <alignment horizontal="left"/>
    </xf>
    <xf numFmtId="0" fontId="23" fillId="26" borderId="51" xfId="0" applyFont="1" applyFill="1" applyBorder="1" applyAlignment="1">
      <alignment horizontal="center"/>
    </xf>
    <xf numFmtId="0" fontId="23" fillId="26" borderId="10" xfId="0" applyFont="1" applyFill="1" applyBorder="1" applyAlignment="1">
      <alignment horizontal="center"/>
    </xf>
    <xf numFmtId="0" fontId="23" fillId="26" borderId="52" xfId="0" applyFont="1" applyFill="1" applyBorder="1" applyAlignment="1">
      <alignment horizontal="center"/>
    </xf>
    <xf numFmtId="0" fontId="24" fillId="0" borderId="53" xfId="38" applyFont="1" applyFill="1" applyBorder="1" applyAlignment="1" applyProtection="1"/>
    <xf numFmtId="0" fontId="24" fillId="0" borderId="54" xfId="38" applyFont="1" applyFill="1" applyBorder="1" applyAlignment="1" applyProtection="1"/>
    <xf numFmtId="0" fontId="23" fillId="26" borderId="32" xfId="0" applyFont="1" applyFill="1" applyBorder="1" applyAlignment="1">
      <alignment horizontal="center"/>
    </xf>
    <xf numFmtId="3" fontId="43" fillId="0" borderId="54" xfId="38" applyNumberFormat="1" applyFont="1" applyFill="1" applyBorder="1" applyAlignment="1" applyProtection="1">
      <alignment horizontal="center"/>
    </xf>
    <xf numFmtId="3" fontId="43" fillId="0" borderId="31" xfId="38" applyNumberFormat="1" applyFont="1" applyFill="1" applyBorder="1" applyAlignment="1" applyProtection="1">
      <alignment horizontal="center"/>
    </xf>
    <xf numFmtId="0" fontId="48" fillId="25" borderId="0" xfId="38" applyFont="1" applyFill="1" applyBorder="1" applyAlignment="1" applyProtection="1">
      <alignment horizontal="left"/>
    </xf>
    <xf numFmtId="0" fontId="49" fillId="24" borderId="31" xfId="38" applyFont="1" applyFill="1" applyBorder="1" applyAlignment="1" applyProtection="1"/>
    <xf numFmtId="0" fontId="49" fillId="24" borderId="32" xfId="38" applyFont="1" applyFill="1" applyBorder="1" applyAlignment="1" applyProtection="1"/>
    <xf numFmtId="0" fontId="0" fillId="25" borderId="0" xfId="0" applyFill="1"/>
    <xf numFmtId="2" fontId="50" fillId="25" borderId="0" xfId="0" applyNumberFormat="1" applyFont="1" applyFill="1" applyBorder="1" applyAlignment="1">
      <alignment horizontal="left"/>
    </xf>
    <xf numFmtId="3" fontId="43" fillId="25" borderId="0" xfId="38" applyNumberFormat="1" applyFont="1" applyFill="1" applyBorder="1" applyAlignment="1" applyProtection="1"/>
    <xf numFmtId="0" fontId="42" fillId="32" borderId="10" xfId="0" applyFont="1" applyFill="1" applyBorder="1" applyAlignment="1">
      <alignment horizontal="center"/>
    </xf>
    <xf numFmtId="0" fontId="23" fillId="26" borderId="57" xfId="0" applyFont="1" applyFill="1" applyBorder="1" applyAlignment="1">
      <alignment horizontal="center"/>
    </xf>
    <xf numFmtId="0" fontId="25" fillId="24" borderId="58" xfId="0" applyFont="1" applyFill="1" applyBorder="1"/>
    <xf numFmtId="0" fontId="33" fillId="25" borderId="0" xfId="0" applyFont="1" applyFill="1" applyBorder="1"/>
    <xf numFmtId="0" fontId="23" fillId="25" borderId="0" xfId="0" applyFont="1" applyFill="1" applyBorder="1"/>
    <xf numFmtId="0" fontId="25" fillId="0" borderId="0" xfId="0" applyFont="1" applyBorder="1"/>
    <xf numFmtId="0" fontId="24" fillId="0" borderId="49" xfId="38" applyFont="1" applyFill="1" applyBorder="1" applyAlignment="1" applyProtection="1"/>
    <xf numFmtId="1" fontId="42" fillId="26" borderId="57" xfId="0" applyNumberFormat="1" applyFont="1" applyFill="1" applyBorder="1" applyAlignment="1">
      <alignment horizontal="center"/>
    </xf>
    <xf numFmtId="0" fontId="25" fillId="30" borderId="0" xfId="0" applyFont="1" applyFill="1" applyBorder="1"/>
    <xf numFmtId="0" fontId="24" fillId="24" borderId="32" xfId="38" applyFont="1" applyFill="1" applyBorder="1" applyAlignment="1" applyProtection="1"/>
    <xf numFmtId="3" fontId="23" fillId="30" borderId="0" xfId="38" applyNumberFormat="1" applyFont="1" applyFill="1" applyBorder="1" applyAlignment="1" applyProtection="1"/>
    <xf numFmtId="3" fontId="23" fillId="30" borderId="0" xfId="0" applyNumberFormat="1" applyFont="1" applyFill="1" applyBorder="1"/>
    <xf numFmtId="0" fontId="19" fillId="26" borderId="61" xfId="0" applyFont="1" applyFill="1" applyBorder="1"/>
    <xf numFmtId="0" fontId="68" fillId="25" borderId="55" xfId="0" applyFont="1" applyFill="1" applyBorder="1"/>
    <xf numFmtId="0" fontId="0" fillId="25" borderId="55" xfId="0" applyFill="1" applyBorder="1"/>
    <xf numFmtId="0" fontId="68" fillId="25" borderId="56" xfId="0" applyFont="1" applyFill="1" applyBorder="1"/>
    <xf numFmtId="0" fontId="0" fillId="25" borderId="56" xfId="0" applyFill="1" applyBorder="1"/>
    <xf numFmtId="0" fontId="0" fillId="25" borderId="60" xfId="0" applyFill="1" applyBorder="1"/>
    <xf numFmtId="0" fontId="0" fillId="24" borderId="0" xfId="0" applyFill="1"/>
    <xf numFmtId="0" fontId="23" fillId="35" borderId="0" xfId="0" applyFont="1" applyFill="1" applyAlignment="1">
      <alignment horizontal="right"/>
    </xf>
    <xf numFmtId="0" fontId="68" fillId="36" borderId="55" xfId="0" applyFont="1" applyFill="1" applyBorder="1"/>
    <xf numFmtId="0" fontId="0" fillId="36" borderId="55" xfId="0" applyFill="1" applyBorder="1"/>
    <xf numFmtId="0" fontId="68" fillId="36" borderId="56" xfId="0" applyFont="1" applyFill="1" applyBorder="1"/>
    <xf numFmtId="0" fontId="0" fillId="36" borderId="56" xfId="0" applyFill="1" applyBorder="1"/>
    <xf numFmtId="0" fontId="0" fillId="36" borderId="60" xfId="0" applyFill="1" applyBorder="1"/>
    <xf numFmtId="0" fontId="0" fillId="35" borderId="0" xfId="0" applyFill="1"/>
    <xf numFmtId="0" fontId="23" fillId="35" borderId="0" xfId="0" applyFont="1" applyFill="1" applyAlignment="1">
      <alignment horizontal="left"/>
    </xf>
    <xf numFmtId="0" fontId="23" fillId="35" borderId="0" xfId="0" applyFont="1" applyFill="1"/>
    <xf numFmtId="0" fontId="25" fillId="37" borderId="62" xfId="0" applyFont="1" applyFill="1" applyBorder="1" applyAlignment="1">
      <alignment horizontal="center"/>
    </xf>
    <xf numFmtId="0" fontId="25" fillId="37" borderId="62" xfId="0" applyFont="1" applyFill="1" applyBorder="1" applyAlignment="1">
      <alignment horizontal="left"/>
    </xf>
    <xf numFmtId="0" fontId="25" fillId="0" borderId="63" xfId="0" applyFont="1" applyBorder="1" applyAlignment="1">
      <alignment horizontal="center"/>
    </xf>
    <xf numFmtId="0" fontId="25" fillId="0" borderId="63" xfId="0" applyFont="1" applyBorder="1"/>
    <xf numFmtId="166" fontId="25" fillId="0" borderId="63" xfId="0" applyNumberFormat="1" applyFont="1" applyBorder="1"/>
    <xf numFmtId="3" fontId="25" fillId="37" borderId="63" xfId="0" applyNumberFormat="1" applyFont="1" applyFill="1" applyBorder="1" applyAlignment="1">
      <alignment horizontal="center"/>
    </xf>
    <xf numFmtId="3" fontId="25" fillId="37" borderId="63" xfId="0" applyNumberFormat="1" applyFont="1" applyFill="1" applyBorder="1"/>
    <xf numFmtId="166" fontId="25" fillId="37" borderId="63" xfId="0" applyNumberFormat="1" applyFont="1" applyFill="1" applyBorder="1"/>
    <xf numFmtId="0" fontId="17" fillId="25" borderId="60" xfId="38" applyFill="1" applyBorder="1" applyAlignment="1" applyProtection="1"/>
    <xf numFmtId="0" fontId="23" fillId="34" borderId="0" xfId="0" applyFont="1" applyFill="1" applyBorder="1" applyAlignment="1">
      <alignment horizontal="center"/>
    </xf>
    <xf numFmtId="0" fontId="24" fillId="34" borderId="0" xfId="38" applyFont="1" applyFill="1" applyBorder="1" applyAlignment="1" applyProtection="1">
      <alignment horizontal="left"/>
    </xf>
    <xf numFmtId="0" fontId="24" fillId="34" borderId="0" xfId="38" applyFont="1" applyFill="1" applyBorder="1" applyAlignment="1" applyProtection="1"/>
    <xf numFmtId="1" fontId="42" fillId="34" borderId="0" xfId="0" applyNumberFormat="1" applyFont="1" applyFill="1" applyBorder="1" applyAlignment="1">
      <alignment horizontal="center"/>
    </xf>
    <xf numFmtId="3" fontId="43" fillId="34" borderId="0" xfId="38" applyNumberFormat="1" applyFont="1" applyFill="1" applyBorder="1" applyAlignment="1" applyProtection="1">
      <alignment horizontal="center"/>
    </xf>
    <xf numFmtId="0" fontId="25" fillId="34" borderId="0" xfId="0" applyFont="1" applyFill="1" applyBorder="1"/>
    <xf numFmtId="0" fontId="24" fillId="34" borderId="0" xfId="0" applyFont="1" applyFill="1" applyBorder="1" applyAlignment="1">
      <alignment horizontal="center"/>
    </xf>
    <xf numFmtId="0" fontId="42" fillId="34" borderId="0" xfId="0" applyFont="1" applyFill="1" applyBorder="1" applyAlignment="1">
      <alignment horizontal="center"/>
    </xf>
    <xf numFmtId="0" fontId="23" fillId="26" borderId="49" xfId="0" applyFont="1" applyFill="1" applyBorder="1" applyAlignment="1">
      <alignment horizontal="center"/>
    </xf>
    <xf numFmtId="0" fontId="25" fillId="34" borderId="0" xfId="0" applyFont="1" applyFill="1"/>
    <xf numFmtId="0" fontId="33" fillId="34" borderId="0" xfId="0" applyFont="1" applyFill="1"/>
    <xf numFmtId="0" fontId="38" fillId="34" borderId="0" xfId="0" applyFont="1" applyFill="1" applyBorder="1"/>
    <xf numFmtId="0" fontId="42" fillId="42" borderId="10" xfId="0" applyFont="1" applyFill="1" applyBorder="1" applyAlignment="1">
      <alignment horizontal="center"/>
    </xf>
    <xf numFmtId="0" fontId="24" fillId="34" borderId="32" xfId="38" applyFont="1" applyFill="1" applyBorder="1" applyAlignment="1" applyProtection="1">
      <alignment horizontal="left"/>
    </xf>
    <xf numFmtId="0" fontId="24" fillId="33" borderId="32" xfId="38" applyFont="1" applyFill="1" applyBorder="1" applyAlignment="1" applyProtection="1"/>
    <xf numFmtId="0" fontId="78" fillId="24" borderId="0" xfId="56" applyFont="1" applyFill="1"/>
    <xf numFmtId="0" fontId="42" fillId="0" borderId="57" xfId="0" applyFont="1" applyFill="1" applyBorder="1" applyAlignment="1">
      <alignment horizontal="center"/>
    </xf>
    <xf numFmtId="0" fontId="25" fillId="0" borderId="0" xfId="0" applyFont="1" applyFill="1" applyBorder="1"/>
    <xf numFmtId="12" fontId="25" fillId="28" borderId="10" xfId="0" applyNumberFormat="1" applyFont="1" applyFill="1" applyBorder="1" applyAlignment="1">
      <alignment horizontal="center"/>
    </xf>
    <xf numFmtId="12" fontId="25" fillId="0" borderId="10" xfId="0" applyNumberFormat="1" applyFont="1" applyBorder="1" applyAlignment="1">
      <alignment horizontal="center"/>
    </xf>
    <xf numFmtId="12" fontId="25" fillId="28" borderId="44" xfId="0" applyNumberFormat="1" applyFont="1" applyFill="1" applyBorder="1" applyAlignment="1">
      <alignment horizontal="center"/>
    </xf>
    <xf numFmtId="0" fontId="0" fillId="34" borderId="0" xfId="0" applyFill="1"/>
    <xf numFmtId="0" fontId="24" fillId="34" borderId="0" xfId="56" applyFont="1" applyFill="1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79" fillId="25" borderId="55" xfId="226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0" fontId="17" fillId="25" borderId="60" xfId="38" applyFill="1" applyBorder="1" applyAlignment="1" applyProtection="1"/>
    <xf numFmtId="0" fontId="80" fillId="0" borderId="0" xfId="226" applyFont="1"/>
    <xf numFmtId="0" fontId="18" fillId="25" borderId="55" xfId="226" applyFont="1" applyFill="1" applyBorder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28" borderId="44" xfId="226" applyNumberFormat="1" applyFont="1" applyFill="1" applyBorder="1" applyAlignment="1">
      <alignment horizontal="center"/>
    </xf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68" fillId="25" borderId="55" xfId="53" applyFont="1" applyFill="1" applyBorder="1"/>
    <xf numFmtId="0" fontId="18" fillId="25" borderId="55" xfId="53" applyFill="1" applyBorder="1"/>
    <xf numFmtId="0" fontId="68" fillId="25" borderId="56" xfId="53" applyFont="1" applyFill="1" applyBorder="1"/>
    <xf numFmtId="0" fontId="18" fillId="25" borderId="56" xfId="53" applyFill="1" applyBorder="1"/>
    <xf numFmtId="0" fontId="18" fillId="25" borderId="60" xfId="53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44" xfId="53" applyFont="1" applyFill="1" applyBorder="1" applyAlignment="1">
      <alignment horizontal="center"/>
    </xf>
    <xf numFmtId="0" fontId="25" fillId="28" borderId="44" xfId="53" applyFont="1" applyFill="1" applyBorder="1" applyAlignment="1">
      <alignment horizontal="left"/>
    </xf>
    <xf numFmtId="165" fontId="25" fillId="28" borderId="44" xfId="53" applyNumberFormat="1" applyFont="1" applyFill="1" applyBorder="1" applyAlignment="1">
      <alignment horizontal="right"/>
    </xf>
    <xf numFmtId="0" fontId="68" fillId="25" borderId="55" xfId="53" applyFont="1" applyFill="1" applyBorder="1"/>
    <xf numFmtId="0" fontId="68" fillId="25" borderId="56" xfId="53" applyFont="1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44" xfId="53" applyFont="1" applyFill="1" applyBorder="1" applyAlignment="1">
      <alignment horizontal="center"/>
    </xf>
    <xf numFmtId="0" fontId="25" fillId="28" borderId="44" xfId="53" applyFont="1" applyFill="1" applyBorder="1" applyAlignment="1">
      <alignment horizontal="left"/>
    </xf>
    <xf numFmtId="165" fontId="25" fillId="28" borderId="44" xfId="53" applyNumberFormat="1" applyFont="1" applyFill="1" applyBorder="1" applyAlignment="1">
      <alignment horizontal="right"/>
    </xf>
    <xf numFmtId="0" fontId="68" fillId="25" borderId="55" xfId="53" applyFont="1" applyFill="1" applyBorder="1"/>
    <xf numFmtId="0" fontId="18" fillId="25" borderId="55" xfId="53" applyFill="1" applyBorder="1"/>
    <xf numFmtId="0" fontId="68" fillId="25" borderId="56" xfId="53" applyFont="1" applyFill="1" applyBorder="1"/>
    <xf numFmtId="0" fontId="18" fillId="25" borderId="56" xfId="53" applyFill="1" applyBorder="1"/>
    <xf numFmtId="0" fontId="18" fillId="25" borderId="60" xfId="53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18" fillId="0" borderId="0" xfId="53"/>
    <xf numFmtId="0" fontId="23" fillId="24" borderId="0" xfId="53" applyFont="1" applyFill="1" applyAlignment="1">
      <alignment horizontal="right"/>
    </xf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44" xfId="53" applyFont="1" applyFill="1" applyBorder="1" applyAlignment="1">
      <alignment horizontal="center"/>
    </xf>
    <xf numFmtId="0" fontId="25" fillId="28" borderId="44" xfId="53" applyFont="1" applyFill="1" applyBorder="1" applyAlignment="1">
      <alignment horizontal="left"/>
    </xf>
    <xf numFmtId="165" fontId="25" fillId="28" borderId="44" xfId="53" applyNumberFormat="1" applyFont="1" applyFill="1" applyBorder="1" applyAlignment="1">
      <alignment horizontal="right"/>
    </xf>
    <xf numFmtId="0" fontId="68" fillId="25" borderId="55" xfId="53" applyFont="1" applyFill="1" applyBorder="1"/>
    <xf numFmtId="0" fontId="18" fillId="25" borderId="55" xfId="53" applyFill="1" applyBorder="1"/>
    <xf numFmtId="0" fontId="68" fillId="25" borderId="56" xfId="53" applyFont="1" applyFill="1" applyBorder="1"/>
    <xf numFmtId="0" fontId="18" fillId="25" borderId="56" xfId="53" applyFill="1" applyBorder="1"/>
    <xf numFmtId="0" fontId="18" fillId="25" borderId="60" xfId="53" applyFill="1" applyBorder="1"/>
    <xf numFmtId="165" fontId="25" fillId="28" borderId="10" xfId="53" applyNumberFormat="1" applyFont="1" applyFill="1" applyBorder="1"/>
    <xf numFmtId="165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81" fillId="40" borderId="0" xfId="0" applyFont="1" applyFill="1"/>
    <xf numFmtId="0" fontId="17" fillId="36" borderId="60" xfId="38" applyNumberFormat="1" applyFill="1" applyBorder="1" applyAlignment="1" applyProtection="1"/>
    <xf numFmtId="12" fontId="25" fillId="37" borderId="63" xfId="0" applyNumberFormat="1" applyFont="1" applyFill="1" applyBorder="1" applyAlignment="1">
      <alignment horizontal="center"/>
    </xf>
    <xf numFmtId="12" fontId="25" fillId="0" borderId="63" xfId="0" applyNumberFormat="1" applyFont="1" applyBorder="1" applyAlignment="1">
      <alignment horizontal="center"/>
    </xf>
    <xf numFmtId="166" fontId="25" fillId="37" borderId="62" xfId="0" applyNumberFormat="1" applyFont="1" applyFill="1" applyBorder="1" applyAlignment="1">
      <alignment horizontal="right"/>
    </xf>
    <xf numFmtId="0" fontId="17" fillId="36" borderId="60" xfId="38" applyNumberFormat="1" applyFont="1" applyFill="1" applyBorder="1" applyAlignment="1" applyProtection="1"/>
    <xf numFmtId="12" fontId="25" fillId="0" borderId="10" xfId="0" applyNumberFormat="1" applyFont="1" applyBorder="1" applyAlignment="1"/>
    <xf numFmtId="12" fontId="25" fillId="28" borderId="10" xfId="0" applyNumberFormat="1" applyFont="1" applyFill="1" applyBorder="1" applyAlignment="1"/>
    <xf numFmtId="12" fontId="25" fillId="28" borderId="44" xfId="0" applyNumberFormat="1" applyFont="1" applyFill="1" applyBorder="1" applyAlignment="1"/>
    <xf numFmtId="3" fontId="85" fillId="28" borderId="10" xfId="0" applyNumberFormat="1" applyFont="1" applyFill="1" applyBorder="1" applyAlignment="1">
      <alignment horizontal="center"/>
    </xf>
    <xf numFmtId="165" fontId="85" fillId="28" borderId="10" xfId="0" applyNumberFormat="1" applyFont="1" applyFill="1" applyBorder="1"/>
    <xf numFmtId="3" fontId="85" fillId="28" borderId="10" xfId="0" applyNumberFormat="1" applyFont="1" applyFill="1" applyBorder="1"/>
    <xf numFmtId="12" fontId="85" fillId="28" borderId="10" xfId="0" applyNumberFormat="1" applyFont="1" applyFill="1" applyBorder="1" applyAlignment="1">
      <alignment horizontal="center"/>
    </xf>
    <xf numFmtId="12" fontId="85" fillId="0" borderId="10" xfId="0" applyNumberFormat="1" applyFont="1" applyBorder="1" applyAlignment="1">
      <alignment horizontal="center"/>
    </xf>
    <xf numFmtId="165" fontId="85" fillId="0" borderId="10" xfId="0" applyNumberFormat="1" applyFont="1" applyBorder="1"/>
    <xf numFmtId="0" fontId="85" fillId="0" borderId="10" xfId="0" applyFont="1" applyBorder="1"/>
    <xf numFmtId="0" fontId="85" fillId="0" borderId="10" xfId="0" applyFont="1" applyBorder="1" applyAlignment="1">
      <alignment horizontal="center"/>
    </xf>
    <xf numFmtId="165" fontId="85" fillId="28" borderId="44" xfId="0" applyNumberFormat="1" applyFont="1" applyFill="1" applyBorder="1" applyAlignment="1">
      <alignment horizontal="right"/>
    </xf>
    <xf numFmtId="0" fontId="85" fillId="28" borderId="44" xfId="0" applyFont="1" applyFill="1" applyBorder="1" applyAlignment="1">
      <alignment horizontal="left"/>
    </xf>
    <xf numFmtId="0" fontId="85" fillId="28" borderId="44" xfId="0" applyFont="1" applyFill="1" applyBorder="1" applyAlignment="1">
      <alignment horizontal="center"/>
    </xf>
    <xf numFmtId="0" fontId="81" fillId="40" borderId="0" xfId="0" applyFont="1" applyFill="1" applyAlignment="1">
      <alignment horizontal="left"/>
    </xf>
    <xf numFmtId="0" fontId="83" fillId="40" borderId="0" xfId="0" applyFont="1" applyFill="1"/>
    <xf numFmtId="0" fontId="83" fillId="41" borderId="60" xfId="0" applyFont="1" applyFill="1" applyBorder="1"/>
    <xf numFmtId="0" fontId="84" fillId="41" borderId="60" xfId="38" applyFont="1" applyFill="1" applyBorder="1" applyAlignment="1" applyProtection="1"/>
    <xf numFmtId="0" fontId="83" fillId="41" borderId="56" xfId="0" applyFont="1" applyFill="1" applyBorder="1"/>
    <xf numFmtId="0" fontId="82" fillId="41" borderId="56" xfId="0" applyFont="1" applyFill="1" applyBorder="1"/>
    <xf numFmtId="0" fontId="83" fillId="41" borderId="55" xfId="0" applyFont="1" applyFill="1" applyBorder="1"/>
    <xf numFmtId="0" fontId="82" fillId="41" borderId="55" xfId="0" applyFont="1" applyFill="1" applyBorder="1"/>
    <xf numFmtId="0" fontId="81" fillId="40" borderId="0" xfId="0" applyFont="1" applyFill="1" applyAlignment="1">
      <alignment horizontal="right"/>
    </xf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3" fontId="24" fillId="34" borderId="49" xfId="38" applyNumberFormat="1" applyFont="1" applyFill="1" applyBorder="1" applyAlignment="1" applyProtection="1">
      <alignment horizontal="center"/>
    </xf>
    <xf numFmtId="3" fontId="24" fillId="34" borderId="32" xfId="38" applyNumberFormat="1" applyFont="1" applyFill="1" applyBorder="1" applyAlignment="1" applyProtection="1">
      <alignment horizontal="center"/>
    </xf>
    <xf numFmtId="0" fontId="24" fillId="0" borderId="45" xfId="38" applyFont="1" applyFill="1" applyBorder="1" applyAlignment="1" applyProtection="1"/>
    <xf numFmtId="3" fontId="24" fillId="34" borderId="45" xfId="38" applyNumberFormat="1" applyFont="1" applyFill="1" applyBorder="1" applyAlignment="1" applyProtection="1">
      <alignment horizontal="center"/>
    </xf>
    <xf numFmtId="1" fontId="42" fillId="34" borderId="0" xfId="0" quotePrefix="1" applyNumberFormat="1" applyFont="1" applyFill="1" applyBorder="1" applyAlignment="1">
      <alignment horizontal="center"/>
    </xf>
    <xf numFmtId="3" fontId="25" fillId="28" borderId="44" xfId="0" applyNumberFormat="1" applyFont="1" applyFill="1" applyBorder="1" applyAlignment="1">
      <alignment horizontal="right"/>
    </xf>
    <xf numFmtId="3" fontId="25" fillId="0" borderId="10" xfId="0" applyNumberFormat="1" applyFont="1" applyBorder="1"/>
    <xf numFmtId="3" fontId="24" fillId="34" borderId="10" xfId="38" applyNumberFormat="1" applyFont="1" applyFill="1" applyBorder="1" applyAlignment="1" applyProtection="1">
      <alignment horizontal="center"/>
    </xf>
    <xf numFmtId="0" fontId="79" fillId="0" borderId="0" xfId="226"/>
    <xf numFmtId="0" fontId="23" fillId="24" borderId="0" xfId="226" applyFont="1" applyFill="1" applyAlignment="1">
      <alignment horizontal="right"/>
    </xf>
    <xf numFmtId="0" fontId="23" fillId="24" borderId="0" xfId="226" applyFont="1" applyFill="1" applyAlignment="1">
      <alignment horizontal="left"/>
    </xf>
    <xf numFmtId="0" fontId="23" fillId="24" borderId="0" xfId="226" applyFont="1" applyFill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0" fontId="25" fillId="28" borderId="44" xfId="226" applyFont="1" applyFill="1" applyBorder="1" applyAlignment="1">
      <alignment horizontal="center"/>
    </xf>
    <xf numFmtId="0" fontId="25" fillId="28" borderId="44" xfId="226" applyFont="1" applyFill="1" applyBorder="1" applyAlignment="1">
      <alignment horizontal="left"/>
    </xf>
    <xf numFmtId="165" fontId="25" fillId="28" borderId="44" xfId="226" applyNumberFormat="1" applyFont="1" applyFill="1" applyBorder="1" applyAlignment="1">
      <alignment horizontal="right"/>
    </xf>
    <xf numFmtId="0" fontId="68" fillId="25" borderId="55" xfId="226" applyFont="1" applyFill="1" applyBorder="1"/>
    <xf numFmtId="0" fontId="79" fillId="25" borderId="55" xfId="226" applyFill="1" applyBorder="1"/>
    <xf numFmtId="0" fontId="68" fillId="25" borderId="56" xfId="226" applyFont="1" applyFill="1" applyBorder="1"/>
    <xf numFmtId="0" fontId="79" fillId="25" borderId="56" xfId="226" applyFill="1" applyBorder="1"/>
    <xf numFmtId="0" fontId="79" fillId="25" borderId="60" xfId="226" applyFill="1" applyBorder="1"/>
    <xf numFmtId="165" fontId="25" fillId="28" borderId="10" xfId="226" applyNumberFormat="1" applyFont="1" applyFill="1" applyBorder="1"/>
    <xf numFmtId="165" fontId="25" fillId="0" borderId="10" xfId="226" applyNumberFormat="1" applyFont="1" applyBorder="1"/>
    <xf numFmtId="12" fontId="25" fillId="0" borderId="10" xfId="226" applyNumberFormat="1" applyFont="1" applyBorder="1" applyAlignment="1">
      <alignment horizontal="center"/>
    </xf>
    <xf numFmtId="12" fontId="25" fillId="28" borderId="10" xfId="226" applyNumberFormat="1" applyFont="1" applyFill="1" applyBorder="1" applyAlignment="1">
      <alignment horizontal="center"/>
    </xf>
    <xf numFmtId="0" fontId="17" fillId="25" borderId="60" xfId="38" applyFill="1" applyBorder="1" applyAlignment="1" applyProtection="1"/>
    <xf numFmtId="0" fontId="42" fillId="43" borderId="10" xfId="0" applyFont="1" applyFill="1" applyBorder="1" applyAlignment="1">
      <alignment horizontal="center"/>
    </xf>
    <xf numFmtId="0" fontId="23" fillId="44" borderId="45" xfId="0" applyFont="1" applyFill="1" applyBorder="1" applyAlignment="1">
      <alignment horizontal="center"/>
    </xf>
    <xf numFmtId="0" fontId="24" fillId="44" borderId="48" xfId="38" applyFont="1" applyFill="1" applyBorder="1" applyAlignment="1" applyProtection="1">
      <alignment horizontal="left"/>
    </xf>
    <xf numFmtId="0" fontId="24" fillId="44" borderId="48" xfId="38" applyFont="1" applyFill="1" applyBorder="1" applyAlignment="1" applyProtection="1"/>
    <xf numFmtId="1" fontId="42" fillId="44" borderId="48" xfId="0" applyNumberFormat="1" applyFont="1" applyFill="1" applyBorder="1" applyAlignment="1">
      <alignment horizontal="center"/>
    </xf>
    <xf numFmtId="3" fontId="24" fillId="44" borderId="64" xfId="38" applyNumberFormat="1" applyFont="1" applyFill="1" applyBorder="1" applyAlignment="1" applyProtection="1">
      <alignment horizontal="center"/>
    </xf>
    <xf numFmtId="0" fontId="23" fillId="44" borderId="49" xfId="0" applyFont="1" applyFill="1" applyBorder="1" applyAlignment="1">
      <alignment horizontal="center"/>
    </xf>
    <xf numFmtId="0" fontId="24" fillId="44" borderId="50" xfId="38" applyFont="1" applyFill="1" applyBorder="1" applyAlignment="1" applyProtection="1">
      <alignment horizontal="left"/>
    </xf>
    <xf numFmtId="0" fontId="24" fillId="44" borderId="50" xfId="38" applyFont="1" applyFill="1" applyBorder="1" applyAlignment="1" applyProtection="1"/>
    <xf numFmtId="1" fontId="42" fillId="44" borderId="50" xfId="0" applyNumberFormat="1" applyFont="1" applyFill="1" applyBorder="1" applyAlignment="1">
      <alignment horizontal="center"/>
    </xf>
    <xf numFmtId="3" fontId="24" fillId="44" borderId="59" xfId="38" applyNumberFormat="1" applyFont="1" applyFill="1" applyBorder="1" applyAlignment="1" applyProtection="1">
      <alignment horizontal="center"/>
    </xf>
    <xf numFmtId="0" fontId="86" fillId="44" borderId="50" xfId="38" applyFont="1" applyFill="1" applyBorder="1" applyAlignment="1" applyProtection="1">
      <alignment horizontal="left"/>
    </xf>
    <xf numFmtId="0" fontId="24" fillId="24" borderId="0" xfId="56" applyFont="1" applyFill="1" applyAlignment="1">
      <alignment horizontal="center"/>
    </xf>
    <xf numFmtId="0" fontId="0" fillId="24" borderId="0" xfId="0" applyFill="1" applyAlignment="1">
      <alignment horizontal="center"/>
    </xf>
    <xf numFmtId="0" fontId="23" fillId="24" borderId="0" xfId="0" applyFont="1" applyFill="1" applyAlignment="1">
      <alignment horizontal="center"/>
    </xf>
    <xf numFmtId="0" fontId="26" fillId="24" borderId="0" xfId="55" applyFont="1" applyFill="1" applyBorder="1" applyAlignment="1">
      <alignment horizontal="center"/>
    </xf>
    <xf numFmtId="0" fontId="29" fillId="24" borderId="0" xfId="38" applyFont="1" applyFill="1" applyBorder="1" applyAlignment="1" applyProtection="1">
      <alignment horizontal="center"/>
    </xf>
    <xf numFmtId="0" fontId="27" fillId="24" borderId="0" xfId="55" applyFont="1" applyFill="1" applyBorder="1" applyAlignment="1">
      <alignment horizontal="center"/>
    </xf>
    <xf numFmtId="0" fontId="29" fillId="24" borderId="0" xfId="38" applyFont="1" applyFill="1" applyAlignment="1" applyProtection="1">
      <alignment horizontal="center"/>
    </xf>
    <xf numFmtId="12" fontId="25" fillId="34" borderId="10" xfId="0" applyNumberFormat="1" applyFont="1" applyFill="1" applyBorder="1" applyAlignment="1">
      <alignment horizontal="center"/>
    </xf>
    <xf numFmtId="0" fontId="23" fillId="34" borderId="0" xfId="0" applyFont="1" applyFill="1" applyBorder="1" applyAlignment="1">
      <alignment horizontal="left"/>
    </xf>
    <xf numFmtId="0" fontId="23" fillId="34" borderId="0" xfId="0" applyFont="1" applyFill="1" applyBorder="1"/>
    <xf numFmtId="0" fontId="23" fillId="34" borderId="0" xfId="38" applyFont="1" applyFill="1" applyBorder="1" applyAlignment="1" applyProtection="1"/>
    <xf numFmtId="0" fontId="0" fillId="0" borderId="0" xfId="0" applyAlignment="1"/>
    <xf numFmtId="0" fontId="87" fillId="34" borderId="0" xfId="0" applyFont="1" applyFill="1" applyAlignment="1"/>
    <xf numFmtId="0" fontId="38" fillId="34" borderId="0" xfId="0" applyFont="1" applyFill="1" applyBorder="1" applyAlignment="1">
      <alignment horizontal="right"/>
    </xf>
    <xf numFmtId="0" fontId="42" fillId="34" borderId="57" xfId="0" applyFont="1" applyFill="1" applyBorder="1" applyAlignment="1">
      <alignment horizontal="center"/>
    </xf>
    <xf numFmtId="0" fontId="25" fillId="44" borderId="45" xfId="0" applyFont="1" applyFill="1" applyBorder="1"/>
    <xf numFmtId="0" fontId="25" fillId="44" borderId="48" xfId="0" applyFont="1" applyFill="1" applyBorder="1"/>
    <xf numFmtId="0" fontId="38" fillId="44" borderId="48" xfId="0" applyFont="1" applyFill="1" applyBorder="1"/>
    <xf numFmtId="0" fontId="25" fillId="44" borderId="64" xfId="0" applyFont="1" applyFill="1" applyBorder="1"/>
    <xf numFmtId="0" fontId="69" fillId="44" borderId="49" xfId="0" applyFont="1" applyFill="1" applyBorder="1" applyAlignment="1"/>
    <xf numFmtId="0" fontId="70" fillId="44" borderId="50" xfId="0" applyFont="1" applyFill="1" applyBorder="1" applyAlignment="1"/>
    <xf numFmtId="0" fontId="41" fillId="44" borderId="50" xfId="0" applyFont="1" applyFill="1" applyBorder="1"/>
    <xf numFmtId="49" fontId="41" fillId="44" borderId="50" xfId="0" applyNumberFormat="1" applyFont="1" applyFill="1" applyBorder="1"/>
    <xf numFmtId="0" fontId="26" fillId="44" borderId="59" xfId="0" applyFont="1" applyFill="1" applyBorder="1"/>
    <xf numFmtId="0" fontId="25" fillId="43" borderId="65" xfId="0" applyFont="1" applyFill="1" applyBorder="1"/>
    <xf numFmtId="0" fontId="25" fillId="43" borderId="0" xfId="0" applyFont="1" applyFill="1" applyBorder="1"/>
    <xf numFmtId="1" fontId="26" fillId="45" borderId="16" xfId="56" applyNumberFormat="1" applyFont="1" applyFill="1" applyBorder="1"/>
    <xf numFmtId="0" fontId="26" fillId="45" borderId="18" xfId="55" applyFont="1" applyFill="1" applyBorder="1"/>
    <xf numFmtId="3" fontId="25" fillId="45" borderId="10" xfId="0" applyNumberFormat="1" applyFont="1" applyFill="1" applyBorder="1"/>
    <xf numFmtId="0" fontId="25" fillId="42" borderId="65" xfId="0" applyFont="1" applyFill="1" applyBorder="1"/>
    <xf numFmtId="3" fontId="25" fillId="45" borderId="10" xfId="226" applyNumberFormat="1" applyFont="1" applyFill="1" applyBorder="1"/>
    <xf numFmtId="0" fontId="25" fillId="45" borderId="10" xfId="226" applyFont="1" applyFill="1" applyBorder="1"/>
    <xf numFmtId="3" fontId="25" fillId="28" borderId="10" xfId="226" applyNumberFormat="1" applyFont="1" applyFill="1" applyBorder="1" applyAlignment="1">
      <alignment horizontal="center"/>
    </xf>
    <xf numFmtId="3" fontId="25" fillId="28" borderId="10" xfId="226" applyNumberFormat="1" applyFont="1" applyFill="1" applyBorder="1"/>
    <xf numFmtId="165" fontId="25" fillId="28" borderId="10" xfId="226" applyNumberFormat="1" applyFont="1" applyFill="1" applyBorder="1"/>
    <xf numFmtId="0" fontId="25" fillId="42" borderId="0" xfId="0" applyFont="1" applyFill="1" applyBorder="1"/>
    <xf numFmtId="0" fontId="25" fillId="0" borderId="10" xfId="226" applyFont="1" applyBorder="1" applyAlignment="1">
      <alignment horizontal="center"/>
    </xf>
    <xf numFmtId="0" fontId="25" fillId="0" borderId="10" xfId="226" applyFont="1" applyBorder="1"/>
    <xf numFmtId="165" fontId="25" fillId="0" borderId="10" xfId="226" applyNumberFormat="1" applyFont="1" applyBorder="1"/>
    <xf numFmtId="0" fontId="24" fillId="0" borderId="0" xfId="0" applyFont="1" applyFill="1" applyBorder="1"/>
    <xf numFmtId="0" fontId="86" fillId="44" borderId="48" xfId="38" applyFont="1" applyFill="1" applyBorder="1" applyAlignment="1" applyProtection="1">
      <alignment horizontal="left"/>
    </xf>
    <xf numFmtId="0" fontId="0" fillId="0" borderId="50" xfId="0" applyBorder="1" applyAlignment="1"/>
    <xf numFmtId="0" fontId="87" fillId="34" borderId="0" xfId="0" applyFont="1" applyFill="1" applyAlignment="1"/>
    <xf numFmtId="0" fontId="0" fillId="0" borderId="0" xfId="0" applyAlignment="1"/>
    <xf numFmtId="0" fontId="47" fillId="25" borderId="0" xfId="38" applyFont="1" applyFill="1" applyBorder="1" applyAlignment="1" applyProtection="1">
      <alignment horizontal="left"/>
    </xf>
    <xf numFmtId="0" fontId="42" fillId="43" borderId="57" xfId="0" applyFont="1" applyFill="1" applyBorder="1" applyAlignment="1">
      <alignment horizontal="center"/>
    </xf>
    <xf numFmtId="0" fontId="42" fillId="42" borderId="58" xfId="0" applyFont="1" applyFill="1" applyBorder="1" applyAlignment="1">
      <alignment horizontal="center"/>
    </xf>
    <xf numFmtId="0" fontId="47" fillId="25" borderId="0" xfId="38" applyFont="1" applyFill="1" applyBorder="1" applyAlignment="1" applyProtection="1">
      <alignment horizontal="left" shrinkToFit="1"/>
    </xf>
    <xf numFmtId="0" fontId="25" fillId="0" borderId="0" xfId="0" applyFont="1" applyAlignment="1"/>
    <xf numFmtId="0" fontId="74" fillId="0" borderId="0" xfId="0" applyFont="1" applyAlignment="1"/>
    <xf numFmtId="0" fontId="24" fillId="34" borderId="49" xfId="38" applyFont="1" applyFill="1" applyBorder="1" applyAlignment="1" applyProtection="1">
      <alignment horizontal="left"/>
    </xf>
    <xf numFmtId="0" fontId="24" fillId="34" borderId="59" xfId="38" applyFont="1" applyFill="1" applyBorder="1" applyAlignment="1" applyProtection="1"/>
    <xf numFmtId="0" fontId="24" fillId="34" borderId="50" xfId="38" applyFont="1" applyFill="1" applyBorder="1" applyAlignment="1" applyProtection="1"/>
    <xf numFmtId="3" fontId="24" fillId="34" borderId="57" xfId="38" applyNumberFormat="1" applyFont="1" applyFill="1" applyBorder="1" applyAlignment="1" applyProtection="1">
      <alignment horizontal="center"/>
    </xf>
    <xf numFmtId="0" fontId="24" fillId="34" borderId="31" xfId="38" applyFont="1" applyFill="1" applyBorder="1" applyAlignment="1" applyProtection="1"/>
    <xf numFmtId="0" fontId="24" fillId="34" borderId="32" xfId="38" applyFont="1" applyFill="1" applyBorder="1" applyAlignment="1" applyProtection="1"/>
  </cellXfs>
  <cellStyles count="232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17" xfId="231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490904</xdr:colOff>
      <xdr:row>0</xdr:row>
      <xdr:rowOff>0</xdr:rowOff>
    </xdr:from>
    <xdr:to>
      <xdr:col>9</xdr:col>
      <xdr:colOff>29308</xdr:colOff>
      <xdr:row>47</xdr:row>
      <xdr:rowOff>47625</xdr:rowOff>
    </xdr:to>
    <xdr:pic>
      <xdr:nvPicPr>
        <xdr:cNvPr id="2" name="Afbeelding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1176704" y="0"/>
          <a:ext cx="5024804" cy="6762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5</xdr:row>
      <xdr:rowOff>2721</xdr:rowOff>
    </xdr:from>
    <xdr:to>
      <xdr:col>6</xdr:col>
      <xdr:colOff>21770</xdr:colOff>
      <xdr:row>10</xdr:row>
      <xdr:rowOff>27214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762250" y="1240971"/>
          <a:ext cx="1069520" cy="840922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r>
            <a:rPr lang="nl-NL"/>
            <a:t>z</a:t>
          </a:r>
        </a:p>
      </xdr:txBody>
    </xdr:sp>
    <xdr:clientData/>
  </xdr:twoCellAnchor>
  <xdr:twoCellAnchor editAs="oneCell">
    <xdr:from>
      <xdr:col>18</xdr:col>
      <xdr:colOff>61232</xdr:colOff>
      <xdr:row>50</xdr:row>
      <xdr:rowOff>29936</xdr:rowOff>
    </xdr:from>
    <xdr:to>
      <xdr:col>18</xdr:col>
      <xdr:colOff>175532</xdr:colOff>
      <xdr:row>51</xdr:row>
      <xdr:rowOff>40821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10482" y="8629650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1017814</xdr:colOff>
      <xdr:row>3</xdr:row>
      <xdr:rowOff>122465</xdr:rowOff>
    </xdr:from>
    <xdr:to>
      <xdr:col>2</xdr:col>
      <xdr:colOff>1020536</xdr:colOff>
      <xdr:row>7</xdr:row>
      <xdr:rowOff>136072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 flipH="1">
          <a:off x="1820635" y="476251"/>
          <a:ext cx="2722" cy="6667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3</xdr:row>
      <xdr:rowOff>122464</xdr:rowOff>
    </xdr:from>
    <xdr:to>
      <xdr:col>7</xdr:col>
      <xdr:colOff>183697</xdr:colOff>
      <xdr:row>7</xdr:row>
      <xdr:rowOff>151039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660447" y="2122714"/>
          <a:ext cx="0" cy="681718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3</xdr:col>
      <xdr:colOff>1360</xdr:colOff>
      <xdr:row>7</xdr:row>
      <xdr:rowOff>122463</xdr:rowOff>
    </xdr:from>
    <xdr:to>
      <xdr:col>7</xdr:col>
      <xdr:colOff>197303</xdr:colOff>
      <xdr:row>7</xdr:row>
      <xdr:rowOff>131988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838324" y="2775856"/>
          <a:ext cx="283572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10</xdr:col>
      <xdr:colOff>38103</xdr:colOff>
      <xdr:row>50</xdr:row>
      <xdr:rowOff>29936</xdr:rowOff>
    </xdr:from>
    <xdr:to>
      <xdr:col>10</xdr:col>
      <xdr:colOff>161928</xdr:colOff>
      <xdr:row>51</xdr:row>
      <xdr:rowOff>40821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00853" y="8629650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12</xdr:col>
      <xdr:colOff>324288</xdr:colOff>
      <xdr:row>0</xdr:row>
      <xdr:rowOff>54426</xdr:rowOff>
    </xdr:from>
    <xdr:to>
      <xdr:col>12</xdr:col>
      <xdr:colOff>1551214</xdr:colOff>
      <xdr:row>7</xdr:row>
      <xdr:rowOff>140894</xdr:rowOff>
    </xdr:to>
    <xdr:pic>
      <xdr:nvPicPr>
        <xdr:cNvPr id="610" name="Afbeelding 60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4"/>
        <a:stretch/>
      </xdr:blipFill>
      <xdr:spPr>
        <a:xfrm>
          <a:off x="7617717" y="54426"/>
          <a:ext cx="1226926" cy="1651289"/>
        </a:xfrm>
        <a:prstGeom prst="rect">
          <a:avLst/>
        </a:prstGeom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1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1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1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2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2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2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1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2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3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39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4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4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4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4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3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54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5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5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5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6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6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66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6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7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7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7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8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8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17</xdr:col>
      <xdr:colOff>366031</xdr:colOff>
      <xdr:row>5</xdr:row>
      <xdr:rowOff>39459</xdr:rowOff>
    </xdr:from>
    <xdr:ext cx="228600" cy="364672"/>
    <xdr:pic>
      <xdr:nvPicPr>
        <xdr:cNvPr id="692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80495" y="1277709"/>
          <a:ext cx="228600" cy="364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9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9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4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5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6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07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08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09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 fLocksText="0">
      <xdr:nvSpPr>
        <xdr:cNvPr id="7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 fLocksText="0">
      <xdr:nvSpPr>
        <xdr:cNvPr id="7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 fLocksText="0">
      <xdr:nvSpPr>
        <xdr:cNvPr id="7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2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2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2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3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3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3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3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10</xdr:col>
      <xdr:colOff>136071</xdr:colOff>
      <xdr:row>7</xdr:row>
      <xdr:rowOff>27215</xdr:rowOff>
    </xdr:from>
    <xdr:to>
      <xdr:col>10</xdr:col>
      <xdr:colOff>136072</xdr:colOff>
      <xdr:row>9</xdr:row>
      <xdr:rowOff>95250</xdr:rowOff>
    </xdr:to>
    <xdr:cxnSp macro="">
      <xdr:nvCxnSpPr>
        <xdr:cNvPr id="106785" name="Rechte verbindingslijn met pijl 106784"/>
        <xdr:cNvCxnSpPr/>
      </xdr:nvCxnSpPr>
      <xdr:spPr>
        <a:xfrm flipH="1">
          <a:off x="6898821" y="1592036"/>
          <a:ext cx="1" cy="394607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4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4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4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4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4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5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5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5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5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5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5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5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5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6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6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6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6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7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7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7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8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8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8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8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8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8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8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8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7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9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79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79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79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0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0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0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0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0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0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0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2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2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2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82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2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82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82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82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9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1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emielbos98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oderikvanderwerff@hot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marliessmitt@hot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uitinasmit@home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kuizenga@hotmail.n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erikeneeneke@hom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mwesterhuis@outlook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Jeroen.korpershoek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ilke.korpershoe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dluurssen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oetbal_m@hot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e.smit@benus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jwbrontsema82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menkoduisterwinkel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brockmoller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havingaj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chuilsimon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esmeevanoostrum@live.n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rinderthavinga@outlook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egbert_b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margrietha18@hotmail.co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dejong.roelof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gertsmit@tele2.n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tvan_der_veen@hot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an63devries@home.n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markoploeg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geert313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kramers@st.noorderpoort.nl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m-munters@kpnplanet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fritsbijmolt@home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josbijmolt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jan63devries@home.nl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Jaap_smit@hetnet.nl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arjandevries@hot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h-pijper@kpnplanet.nl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margaeltink_6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j.vanhell@kpnplane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lderik@home.n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voetbal_m@hot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bvanderlaan@kpnplane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27" t="s">
        <v>151</v>
      </c>
      <c r="C1" s="337" t="s">
        <v>246</v>
      </c>
      <c r="D1" s="33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27" t="s">
        <v>150</v>
      </c>
      <c r="C2" s="339" t="s">
        <v>295</v>
      </c>
      <c r="D2" s="340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27" t="s">
        <v>145</v>
      </c>
      <c r="C3" s="346" t="s">
        <v>296</v>
      </c>
      <c r="D3" s="341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26"/>
      <c r="B4" s="326"/>
      <c r="C4" s="326"/>
      <c r="D4" s="32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28" t="s">
        <v>95</v>
      </c>
      <c r="B5" s="329" t="s">
        <v>104</v>
      </c>
      <c r="C5" s="329" t="s">
        <v>16</v>
      </c>
      <c r="D5" s="32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34">
        <v>2</v>
      </c>
      <c r="B6" s="335" t="s">
        <v>97</v>
      </c>
      <c r="C6" s="335" t="s">
        <v>30</v>
      </c>
      <c r="D6" s="336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44">
        <v>1</v>
      </c>
      <c r="B7" s="333" t="s">
        <v>246</v>
      </c>
      <c r="C7" s="333" t="s">
        <v>23</v>
      </c>
      <c r="D7" s="343">
        <v>1000000</v>
      </c>
      <c r="E7" s="47"/>
      <c r="F7" s="45">
        <f>Puntenoverzicht!F9</f>
        <v>26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3</v>
      </c>
      <c r="U7" s="45">
        <f>Puntenoverzicht!U9</f>
        <v>4</v>
      </c>
      <c r="V7" s="45">
        <f>Puntenoverzicht!V9</f>
        <v>0</v>
      </c>
      <c r="W7" s="45">
        <f>Puntenoverzicht!W9</f>
        <v>-2</v>
      </c>
      <c r="X7" s="45">
        <f>Puntenoverzicht!X9</f>
        <v>0</v>
      </c>
      <c r="Y7" s="45">
        <f>Puntenoverzicht!Y9</f>
        <v>3</v>
      </c>
      <c r="Z7" s="45">
        <f>Puntenoverzicht!Z9</f>
        <v>0</v>
      </c>
      <c r="AA7" s="45">
        <f>Puntenoverzicht!AA9</f>
        <v>4</v>
      </c>
      <c r="AB7" s="45">
        <f>Puntenoverzicht!AB9</f>
        <v>3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32" t="s">
        <v>266</v>
      </c>
      <c r="B8" s="333" t="s">
        <v>279</v>
      </c>
      <c r="C8" s="333" t="s">
        <v>78</v>
      </c>
      <c r="D8" s="343">
        <v>1000000</v>
      </c>
      <c r="E8" s="47"/>
      <c r="F8" s="45">
        <f>Puntenoverzicht!F64</f>
        <v>84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3</v>
      </c>
      <c r="S8" s="45">
        <f>Puntenoverzicht!S64</f>
        <v>0</v>
      </c>
      <c r="T8" s="45">
        <f>Puntenoverzicht!T64</f>
        <v>0</v>
      </c>
      <c r="U8" s="45">
        <f>Puntenoverzicht!U64</f>
        <v>6</v>
      </c>
      <c r="V8" s="45">
        <f>Puntenoverzicht!V64</f>
        <v>0</v>
      </c>
      <c r="W8" s="45">
        <f>Puntenoverzicht!W64</f>
        <v>0</v>
      </c>
      <c r="X8" s="45">
        <f>Puntenoverzicht!X64</f>
        <v>10</v>
      </c>
      <c r="Y8" s="45">
        <f>Puntenoverzicht!Y64</f>
        <v>0</v>
      </c>
      <c r="Z8" s="45">
        <f>Puntenoverzicht!Z64</f>
        <v>0</v>
      </c>
      <c r="AA8" s="45">
        <f>Puntenoverzicht!AA64</f>
        <v>10</v>
      </c>
      <c r="AB8" s="45">
        <f>Puntenoverzicht!AB64</f>
        <v>0</v>
      </c>
      <c r="AC8" s="45">
        <f>Puntenoverzicht!AC64</f>
        <v>11</v>
      </c>
      <c r="AD8" s="45">
        <f>Puntenoverzicht!AD64</f>
        <v>1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44">
        <v>0.75</v>
      </c>
      <c r="B9" s="333" t="s">
        <v>109</v>
      </c>
      <c r="C9" s="333" t="s">
        <v>53</v>
      </c>
      <c r="D9" s="343">
        <v>1250000</v>
      </c>
      <c r="E9" s="47"/>
      <c r="F9" s="45">
        <f>Puntenoverzicht!F39</f>
        <v>35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6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4</v>
      </c>
      <c r="AB9" s="45">
        <f>Puntenoverzicht!AB39</f>
        <v>0</v>
      </c>
      <c r="AC9" s="45">
        <f>Puntenoverzicht!AC39</f>
        <v>3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45">
        <v>0.75</v>
      </c>
      <c r="B10" s="331" t="s">
        <v>121</v>
      </c>
      <c r="C10" s="331" t="s">
        <v>67</v>
      </c>
      <c r="D10" s="342">
        <v>2500000</v>
      </c>
      <c r="E10" s="47"/>
      <c r="F10" s="45">
        <f>Puntenoverzicht!F53</f>
        <v>0</v>
      </c>
      <c r="G10" s="46"/>
      <c r="H10" s="45">
        <f>Puntenoverzicht!H53</f>
        <v>0</v>
      </c>
      <c r="I10" s="45">
        <f>Puntenoverzicht!I53</f>
        <v>0</v>
      </c>
      <c r="J10" s="45">
        <f>Puntenoverzicht!J53</f>
        <v>0</v>
      </c>
      <c r="K10" s="45">
        <f>Puntenoverzicht!K53</f>
        <v>0</v>
      </c>
      <c r="L10" s="45">
        <f>Puntenoverzicht!L53</f>
        <v>0</v>
      </c>
      <c r="M10" s="45">
        <f>Puntenoverzicht!M53</f>
        <v>0</v>
      </c>
      <c r="N10" s="45">
        <f>Puntenoverzicht!N53</f>
        <v>0</v>
      </c>
      <c r="O10" s="45">
        <f>Puntenoverzicht!O53</f>
        <v>0</v>
      </c>
      <c r="P10" s="45">
        <f>Puntenoverzicht!P53</f>
        <v>0</v>
      </c>
      <c r="Q10" s="45">
        <f>Puntenoverzicht!Q53</f>
        <v>0</v>
      </c>
      <c r="R10" s="45">
        <f>Puntenoverzicht!R53</f>
        <v>0</v>
      </c>
      <c r="S10" s="45">
        <f>Puntenoverzicht!S53</f>
        <v>0</v>
      </c>
      <c r="T10" s="45">
        <f>Puntenoverzicht!T53</f>
        <v>0</v>
      </c>
      <c r="U10" s="45">
        <f>Puntenoverzicht!U53</f>
        <v>0</v>
      </c>
      <c r="V10" s="45">
        <f>Puntenoverzicht!V53</f>
        <v>0</v>
      </c>
      <c r="W10" s="45">
        <f>Puntenoverzicht!W53</f>
        <v>0</v>
      </c>
      <c r="X10" s="45">
        <f>Puntenoverzicht!X53</f>
        <v>0</v>
      </c>
      <c r="Y10" s="45">
        <f>Puntenoverzicht!Y53</f>
        <v>0</v>
      </c>
      <c r="Z10" s="45">
        <f>Puntenoverzicht!Z53</f>
        <v>0</v>
      </c>
      <c r="AA10" s="45">
        <f>Puntenoverzicht!AA53</f>
        <v>0</v>
      </c>
      <c r="AB10" s="45">
        <f>Puntenoverzicht!AB53</f>
        <v>0</v>
      </c>
      <c r="AC10" s="45">
        <f>Puntenoverzicht!AC53</f>
        <v>0</v>
      </c>
      <c r="AD10" s="45">
        <f>Puntenoverzicht!AD53</f>
        <v>0</v>
      </c>
      <c r="AE10" s="45">
        <f>Puntenoverzicht!AE53</f>
        <v>0</v>
      </c>
      <c r="AF10" s="45">
        <f>Puntenoverzicht!AF53</f>
        <v>0</v>
      </c>
      <c r="AG10" s="45">
        <f>Puntenoverzicht!AG53</f>
        <v>0</v>
      </c>
      <c r="AH10" s="45">
        <f>Puntenoverzicht!AH53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30">
        <v>1</v>
      </c>
      <c r="B11" s="331" t="s">
        <v>113</v>
      </c>
      <c r="C11" s="331" t="s">
        <v>25</v>
      </c>
      <c r="D11" s="342">
        <v>1750000</v>
      </c>
      <c r="E11" s="30"/>
      <c r="F11" s="45">
        <f>Puntenoverzicht!F11</f>
        <v>64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3</v>
      </c>
      <c r="U11" s="45">
        <f>Puntenoverzicht!U11</f>
        <v>1</v>
      </c>
      <c r="V11" s="45">
        <f>Puntenoverzicht!V11</f>
        <v>11</v>
      </c>
      <c r="W11" s="45">
        <f>Puntenoverzicht!W11</f>
        <v>1</v>
      </c>
      <c r="X11" s="45">
        <f>Puntenoverzicht!X11</f>
        <v>0</v>
      </c>
      <c r="Y11" s="45">
        <f>Puntenoverzicht!Y11</f>
        <v>6</v>
      </c>
      <c r="Z11" s="45">
        <f>Puntenoverzicht!Z11</f>
        <v>0</v>
      </c>
      <c r="AA11" s="45">
        <f>Puntenoverzicht!AA11</f>
        <v>9</v>
      </c>
      <c r="AB11" s="45">
        <f>Puntenoverzicht!AB11</f>
        <v>3</v>
      </c>
      <c r="AC11" s="45">
        <f>Puntenoverzicht!AC11</f>
        <v>0</v>
      </c>
      <c r="AD11" s="45">
        <f>Puntenoverzicht!AD11</f>
        <v>1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45">
        <v>0.75</v>
      </c>
      <c r="B12" s="331" t="s">
        <v>224</v>
      </c>
      <c r="C12" s="331" t="s">
        <v>68</v>
      </c>
      <c r="D12" s="342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30">
        <v>2</v>
      </c>
      <c r="B13" s="331" t="s">
        <v>191</v>
      </c>
      <c r="C13" s="331" t="s">
        <v>40</v>
      </c>
      <c r="D13" s="342">
        <v>1750000</v>
      </c>
      <c r="E13" s="30"/>
      <c r="F13" s="45">
        <f>Puntenoverzicht!F26</f>
        <v>54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3</v>
      </c>
      <c r="S13" s="45">
        <f>Puntenoverzicht!S26</f>
        <v>0</v>
      </c>
      <c r="T13" s="45">
        <f>Puntenoverzicht!T26</f>
        <v>1</v>
      </c>
      <c r="U13" s="45">
        <f>Puntenoverzicht!U26</f>
        <v>1</v>
      </c>
      <c r="V13" s="45">
        <f>Puntenoverzicht!V26</f>
        <v>0</v>
      </c>
      <c r="W13" s="45">
        <f>Puntenoverzicht!W26</f>
        <v>11</v>
      </c>
      <c r="X13" s="45">
        <f>Puntenoverzicht!X26</f>
        <v>0</v>
      </c>
      <c r="Y13" s="45">
        <f>Puntenoverzicht!Y26</f>
        <v>8</v>
      </c>
      <c r="Z13" s="45">
        <f>Puntenoverzicht!Z26</f>
        <v>0</v>
      </c>
      <c r="AA13" s="45">
        <f>Puntenoverzicht!AA26</f>
        <v>1</v>
      </c>
      <c r="AB13" s="45">
        <f>Puntenoverzicht!AB26</f>
        <v>19</v>
      </c>
      <c r="AC13" s="45">
        <f>Puntenoverzicht!AC26</f>
        <v>-5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32" t="s">
        <v>266</v>
      </c>
      <c r="B14" s="333" t="s">
        <v>268</v>
      </c>
      <c r="C14" s="333" t="s">
        <v>227</v>
      </c>
      <c r="D14" s="343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2">
        <v>1</v>
      </c>
      <c r="B15" s="333" t="s">
        <v>263</v>
      </c>
      <c r="C15" s="333" t="s">
        <v>29</v>
      </c>
      <c r="D15" s="343">
        <v>1750000</v>
      </c>
      <c r="E15" s="47"/>
      <c r="F15" s="45">
        <f>Puntenoverzicht!F15</f>
        <v>48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3</v>
      </c>
      <c r="U15" s="45">
        <f>Puntenoverzicht!U15</f>
        <v>1</v>
      </c>
      <c r="V15" s="45">
        <f>Puntenoverzicht!V15</f>
        <v>3</v>
      </c>
      <c r="W15" s="45">
        <f>Puntenoverzicht!W15</f>
        <v>4</v>
      </c>
      <c r="X15" s="45">
        <f>Puntenoverzicht!X15</f>
        <v>6</v>
      </c>
      <c r="Y15" s="45">
        <f>Puntenoverzicht!Y15</f>
        <v>0</v>
      </c>
      <c r="Z15" s="45">
        <f>Puntenoverzicht!Z15</f>
        <v>0</v>
      </c>
      <c r="AA15" s="45">
        <f>Puntenoverzicht!AA15</f>
        <v>4</v>
      </c>
      <c r="AB15" s="45">
        <f>Puntenoverzicht!AB15</f>
        <v>9</v>
      </c>
      <c r="AC15" s="45">
        <f>Puntenoverzicht!AC15</f>
        <v>3</v>
      </c>
      <c r="AD15" s="45">
        <f>Puntenoverzicht!AD15</f>
        <v>1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32">
        <v>2</v>
      </c>
      <c r="B16" s="333" t="s">
        <v>264</v>
      </c>
      <c r="C16" s="333" t="s">
        <v>46</v>
      </c>
      <c r="D16" s="343">
        <v>2000000</v>
      </c>
      <c r="E16" s="47"/>
      <c r="F16" s="45">
        <f>Puntenoverzicht!F32</f>
        <v>57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3</v>
      </c>
      <c r="U16" s="45">
        <f>Puntenoverzicht!U32</f>
        <v>7</v>
      </c>
      <c r="V16" s="45">
        <f>Puntenoverzicht!V32</f>
        <v>6</v>
      </c>
      <c r="W16" s="45">
        <f>Puntenoverzicht!W32</f>
        <v>10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1</v>
      </c>
      <c r="AB16" s="45">
        <f>Puntenoverzicht!AB32</f>
        <v>3</v>
      </c>
      <c r="AC16" s="45">
        <f>Puntenoverzicht!AC32</f>
        <v>9</v>
      </c>
      <c r="AD16" s="45">
        <f>Puntenoverzicht!AD32</f>
        <v>1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648</v>
      </c>
      <c r="G19" s="46"/>
      <c r="H19" s="45">
        <f t="shared" ref="H19:AH19" si="0">SUM(H6:H16)</f>
        <v>58</v>
      </c>
      <c r="I19" s="45">
        <f t="shared" si="0"/>
        <v>35</v>
      </c>
      <c r="J19" s="45">
        <f t="shared" si="0"/>
        <v>31</v>
      </c>
      <c r="K19" s="45">
        <f t="shared" si="0"/>
        <v>43</v>
      </c>
      <c r="L19" s="45">
        <f t="shared" si="0"/>
        <v>57</v>
      </c>
      <c r="M19" s="45">
        <f t="shared" si="0"/>
        <v>12</v>
      </c>
      <c r="N19" s="45">
        <f t="shared" si="0"/>
        <v>25</v>
      </c>
      <c r="O19" s="45">
        <f t="shared" si="0"/>
        <v>26</v>
      </c>
      <c r="P19" s="45">
        <f t="shared" si="0"/>
        <v>32</v>
      </c>
      <c r="Q19" s="45">
        <f t="shared" si="0"/>
        <v>-5</v>
      </c>
      <c r="R19" s="45">
        <f t="shared" si="0"/>
        <v>32</v>
      </c>
      <c r="S19" s="45">
        <f t="shared" si="0"/>
        <v>6</v>
      </c>
      <c r="T19" s="45">
        <f t="shared" si="0"/>
        <v>14</v>
      </c>
      <c r="U19" s="45">
        <f t="shared" si="0"/>
        <v>36</v>
      </c>
      <c r="V19" s="45">
        <f t="shared" si="0"/>
        <v>20</v>
      </c>
      <c r="W19" s="45">
        <f t="shared" si="0"/>
        <v>27</v>
      </c>
      <c r="X19" s="45">
        <f t="shared" si="0"/>
        <v>28</v>
      </c>
      <c r="Y19" s="45">
        <f t="shared" si="0"/>
        <v>20</v>
      </c>
      <c r="Z19" s="45">
        <f t="shared" si="0"/>
        <v>3</v>
      </c>
      <c r="AA19" s="45">
        <f t="shared" si="0"/>
        <v>39</v>
      </c>
      <c r="AB19" s="45">
        <f t="shared" si="0"/>
        <v>46</v>
      </c>
      <c r="AC19" s="45">
        <f t="shared" si="0"/>
        <v>28</v>
      </c>
      <c r="AD19" s="45">
        <f t="shared" si="0"/>
        <v>35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Q19" sqref="Q1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48" t="s">
        <v>151</v>
      </c>
      <c r="C1" s="355" t="s">
        <v>12</v>
      </c>
      <c r="D1" s="35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48" t="s">
        <v>150</v>
      </c>
      <c r="C2" s="357" t="s">
        <v>297</v>
      </c>
      <c r="D2" s="35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48" t="s">
        <v>145</v>
      </c>
      <c r="C3" s="364" t="s">
        <v>232</v>
      </c>
      <c r="D3" s="35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47"/>
      <c r="B4" s="347"/>
      <c r="C4" s="347"/>
      <c r="D4" s="34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49" t="s">
        <v>95</v>
      </c>
      <c r="B5" s="350" t="s">
        <v>104</v>
      </c>
      <c r="C5" s="350" t="s">
        <v>16</v>
      </c>
      <c r="D5" s="350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51">
        <v>2</v>
      </c>
      <c r="B6" s="352" t="s">
        <v>270</v>
      </c>
      <c r="C6" s="352" t="s">
        <v>31</v>
      </c>
      <c r="D6" s="360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53" t="s">
        <v>266</v>
      </c>
      <c r="B7" s="354" t="s">
        <v>277</v>
      </c>
      <c r="C7" s="354" t="s">
        <v>76</v>
      </c>
      <c r="D7" s="361">
        <v>1000000</v>
      </c>
      <c r="E7" s="47"/>
      <c r="F7" s="45">
        <f>Puntenoverzicht!F62</f>
        <v>19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6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53">
        <v>2</v>
      </c>
      <c r="B8" s="354" t="s">
        <v>12</v>
      </c>
      <c r="C8" s="354" t="s">
        <v>35</v>
      </c>
      <c r="D8" s="361">
        <v>1500000</v>
      </c>
      <c r="E8" s="47"/>
      <c r="F8" s="45">
        <f>Puntenoverzicht!F21</f>
        <v>46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6</v>
      </c>
      <c r="S8" s="45">
        <f>Puntenoverzicht!S21</f>
        <v>0</v>
      </c>
      <c r="T8" s="45">
        <f>Puntenoverzicht!T21</f>
        <v>1</v>
      </c>
      <c r="U8" s="45">
        <f>Puntenoverzicht!U21</f>
        <v>1</v>
      </c>
      <c r="V8" s="45">
        <f>Puntenoverzicht!V21</f>
        <v>0</v>
      </c>
      <c r="W8" s="45">
        <f>Puntenoverzicht!W21</f>
        <v>3</v>
      </c>
      <c r="X8" s="45">
        <f>Puntenoverzicht!X21</f>
        <v>0</v>
      </c>
      <c r="Y8" s="45">
        <f>Puntenoverzicht!Y21</f>
        <v>6</v>
      </c>
      <c r="Z8" s="45">
        <f>Puntenoverzicht!Z21</f>
        <v>6</v>
      </c>
      <c r="AA8" s="45">
        <f>Puntenoverzicht!AA21</f>
        <v>4</v>
      </c>
      <c r="AB8" s="45">
        <f>Puntenoverzicht!AB21</f>
        <v>3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62">
        <v>0.75</v>
      </c>
      <c r="B9" s="354" t="s">
        <v>111</v>
      </c>
      <c r="C9" s="354" t="s">
        <v>54</v>
      </c>
      <c r="D9" s="361">
        <v>750000</v>
      </c>
      <c r="E9" s="47"/>
      <c r="F9" s="45">
        <f>Puntenoverzicht!F40</f>
        <v>3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3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51">
        <v>1</v>
      </c>
      <c r="B10" s="352" t="s">
        <v>113</v>
      </c>
      <c r="C10" s="352" t="s">
        <v>25</v>
      </c>
      <c r="D10" s="360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86">
        <v>1</v>
      </c>
      <c r="B11" s="587" t="s">
        <v>132</v>
      </c>
      <c r="C11" s="587" t="s">
        <v>24</v>
      </c>
      <c r="D11" s="588">
        <v>2000000</v>
      </c>
      <c r="E11" s="584" t="s">
        <v>82</v>
      </c>
      <c r="F11" s="580">
        <f>SUM(H11:O11)+SUM(P11:AH11)</f>
        <v>88</v>
      </c>
      <c r="G11" s="46"/>
      <c r="H11" s="45">
        <f>Puntenoverzicht!H68</f>
        <v>3</v>
      </c>
      <c r="I11" s="45">
        <f>Puntenoverzicht!I68</f>
        <v>3</v>
      </c>
      <c r="J11" s="45">
        <f>Puntenoverzicht!J68</f>
        <v>0</v>
      </c>
      <c r="K11" s="45">
        <f>Puntenoverzicht!K68</f>
        <v>0</v>
      </c>
      <c r="L11" s="45">
        <f>Puntenoverzicht!L68</f>
        <v>3</v>
      </c>
      <c r="M11" s="45">
        <f>Puntenoverzicht!M68</f>
        <v>1</v>
      </c>
      <c r="N11" s="45">
        <f>Puntenoverzicht!N68</f>
        <v>0</v>
      </c>
      <c r="O11" s="45">
        <f>Puntenoverzicht!O68</f>
        <v>0</v>
      </c>
      <c r="P11" s="45">
        <f>Puntenoverzicht!P68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51">
        <v>1</v>
      </c>
      <c r="B12" s="352" t="s">
        <v>230</v>
      </c>
      <c r="C12" s="352" t="s">
        <v>26</v>
      </c>
      <c r="D12" s="360">
        <v>1500000</v>
      </c>
      <c r="E12" s="30"/>
      <c r="F12" s="45">
        <f>Puntenoverzicht!F12</f>
        <v>46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3</v>
      </c>
      <c r="U12" s="45">
        <f>Puntenoverzicht!U12</f>
        <v>1</v>
      </c>
      <c r="V12" s="45">
        <f>Puntenoverzicht!V12</f>
        <v>3</v>
      </c>
      <c r="W12" s="45">
        <f>Puntenoverzicht!W12</f>
        <v>12</v>
      </c>
      <c r="X12" s="45">
        <f>Puntenoverzicht!X12</f>
        <v>0</v>
      </c>
      <c r="Y12" s="45">
        <f>Puntenoverzicht!Y12</f>
        <v>3</v>
      </c>
      <c r="Z12" s="45">
        <f>Puntenoverzicht!Z12</f>
        <v>0</v>
      </c>
      <c r="AA12" s="45">
        <f>Puntenoverzicht!AA12</f>
        <v>4</v>
      </c>
      <c r="AB12" s="45">
        <f>Puntenoverzicht!AB12</f>
        <v>3</v>
      </c>
      <c r="AC12" s="45">
        <f>Puntenoverzicht!AC12</f>
        <v>11</v>
      </c>
      <c r="AD12" s="45">
        <f>Puntenoverzicht!AD12</f>
        <v>1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63">
        <v>0.75</v>
      </c>
      <c r="B13" s="352" t="s">
        <v>123</v>
      </c>
      <c r="C13" s="352" t="s">
        <v>61</v>
      </c>
      <c r="D13" s="360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53" t="s">
        <v>266</v>
      </c>
      <c r="B14" s="354" t="s">
        <v>268</v>
      </c>
      <c r="C14" s="354" t="s">
        <v>227</v>
      </c>
      <c r="D14" s="361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53">
        <v>2</v>
      </c>
      <c r="B15" s="354" t="s">
        <v>108</v>
      </c>
      <c r="C15" s="354" t="s">
        <v>45</v>
      </c>
      <c r="D15" s="361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90" t="s">
        <v>266</v>
      </c>
      <c r="B16" s="591" t="s">
        <v>286</v>
      </c>
      <c r="C16" s="591" t="s">
        <v>228</v>
      </c>
      <c r="D16" s="592">
        <v>1000000</v>
      </c>
      <c r="E16" s="585" t="s">
        <v>29</v>
      </c>
      <c r="F16" s="580">
        <f>SUM(H16:O16)+SUM(P16:AH16)</f>
        <v>40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9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7</v>
      </c>
      <c r="AD16" s="45">
        <f>Puntenoverzicht!AD73</f>
        <v>7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644</v>
      </c>
      <c r="G19" s="46"/>
      <c r="H19" s="45">
        <f t="shared" ref="H19:AH19" si="0">SUM(H6:H16)</f>
        <v>64</v>
      </c>
      <c r="I19" s="45">
        <f t="shared" si="0"/>
        <v>39</v>
      </c>
      <c r="J19" s="45">
        <f t="shared" si="0"/>
        <v>25</v>
      </c>
      <c r="K19" s="45">
        <f t="shared" si="0"/>
        <v>33</v>
      </c>
      <c r="L19" s="45">
        <f t="shared" si="0"/>
        <v>30</v>
      </c>
      <c r="M19" s="45">
        <f t="shared" si="0"/>
        <v>18</v>
      </c>
      <c r="N19" s="45">
        <f t="shared" si="0"/>
        <v>25</v>
      </c>
      <c r="O19" s="45">
        <f t="shared" si="0"/>
        <v>9</v>
      </c>
      <c r="P19" s="45">
        <f t="shared" si="0"/>
        <v>44</v>
      </c>
      <c r="Q19" s="45">
        <f t="shared" si="0"/>
        <v>11</v>
      </c>
      <c r="R19" s="45">
        <f t="shared" si="0"/>
        <v>35</v>
      </c>
      <c r="S19" s="45">
        <f t="shared" si="0"/>
        <v>3</v>
      </c>
      <c r="T19" s="45">
        <f t="shared" si="0"/>
        <v>18</v>
      </c>
      <c r="U19" s="45">
        <f t="shared" si="0"/>
        <v>35</v>
      </c>
      <c r="V19" s="45">
        <f t="shared" si="0"/>
        <v>33</v>
      </c>
      <c r="W19" s="45">
        <f t="shared" si="0"/>
        <v>31</v>
      </c>
      <c r="X19" s="45">
        <f t="shared" si="0"/>
        <v>12</v>
      </c>
      <c r="Y19" s="45">
        <f t="shared" si="0"/>
        <v>26</v>
      </c>
      <c r="Z19" s="45">
        <f t="shared" si="0"/>
        <v>14</v>
      </c>
      <c r="AA19" s="45">
        <f t="shared" si="0"/>
        <v>35</v>
      </c>
      <c r="AB19" s="45">
        <f t="shared" si="0"/>
        <v>18</v>
      </c>
      <c r="AC19" s="45">
        <f t="shared" si="0"/>
        <v>36</v>
      </c>
      <c r="AD19" s="45">
        <f t="shared" si="0"/>
        <v>50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267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298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64" t="s">
        <v>299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234</v>
      </c>
      <c r="C7" s="137" t="s">
        <v>57</v>
      </c>
      <c r="D7" s="138">
        <v>750000</v>
      </c>
      <c r="E7" s="47"/>
      <c r="F7" s="45">
        <f>Puntenoverzicht!F43</f>
        <v>3</v>
      </c>
      <c r="G7" s="46"/>
      <c r="H7" s="45">
        <f>Puntenoverzicht!H43</f>
        <v>0</v>
      </c>
      <c r="I7" s="45">
        <f>Puntenoverzicht!I43</f>
        <v>0</v>
      </c>
      <c r="J7" s="45">
        <f>Puntenoverzicht!J43</f>
        <v>0</v>
      </c>
      <c r="K7" s="45">
        <f>Puntenoverzicht!K43</f>
        <v>0</v>
      </c>
      <c r="L7" s="45">
        <f>Puntenoverzicht!L43</f>
        <v>3</v>
      </c>
      <c r="M7" s="45">
        <f>Puntenoverzicht!M43</f>
        <v>0</v>
      </c>
      <c r="N7" s="45">
        <f>Puntenoverzicht!N43</f>
        <v>0</v>
      </c>
      <c r="O7" s="45">
        <f>Puntenoverzicht!O43</f>
        <v>0</v>
      </c>
      <c r="P7" s="45">
        <f>Puntenoverzicht!P43</f>
        <v>0</v>
      </c>
      <c r="Q7" s="45">
        <f>Puntenoverzicht!Q43</f>
        <v>0</v>
      </c>
      <c r="R7" s="45">
        <f>Puntenoverzicht!R43</f>
        <v>0</v>
      </c>
      <c r="S7" s="45">
        <f>Puntenoverzicht!S43</f>
        <v>0</v>
      </c>
      <c r="T7" s="45">
        <f>Puntenoverzicht!T43</f>
        <v>0</v>
      </c>
      <c r="U7" s="45">
        <f>Puntenoverzicht!U43</f>
        <v>0</v>
      </c>
      <c r="V7" s="45">
        <f>Puntenoverzicht!V43</f>
        <v>0</v>
      </c>
      <c r="W7" s="45">
        <f>Puntenoverzicht!W43</f>
        <v>0</v>
      </c>
      <c r="X7" s="45">
        <f>Puntenoverzicht!X43</f>
        <v>0</v>
      </c>
      <c r="Y7" s="45">
        <f>Puntenoverzicht!Y43</f>
        <v>0</v>
      </c>
      <c r="Z7" s="45">
        <f>Puntenoverzicht!Z43</f>
        <v>0</v>
      </c>
      <c r="AA7" s="45">
        <f>Puntenoverzicht!AA43</f>
        <v>0</v>
      </c>
      <c r="AB7" s="45">
        <f>Puntenoverzicht!AB43</f>
        <v>0</v>
      </c>
      <c r="AC7" s="45">
        <f>Puntenoverzicht!AC43</f>
        <v>0</v>
      </c>
      <c r="AD7" s="45">
        <f>Puntenoverzicht!AD43</f>
        <v>0</v>
      </c>
      <c r="AE7" s="45">
        <f>Puntenoverzicht!AE43</f>
        <v>0</v>
      </c>
      <c r="AF7" s="45">
        <f>Puntenoverzicht!AF43</f>
        <v>0</v>
      </c>
      <c r="AG7" s="45">
        <f>Puntenoverzicht!AG43</f>
        <v>0</v>
      </c>
      <c r="AH7" s="45">
        <f>Puntenoverzicht!AH43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11</v>
      </c>
      <c r="C8" s="137" t="s">
        <v>17</v>
      </c>
      <c r="D8" s="138">
        <v>1250000</v>
      </c>
      <c r="E8" s="47"/>
      <c r="F8" s="45">
        <f>Puntenoverzicht!F3</f>
        <v>19</v>
      </c>
      <c r="G8" s="46"/>
      <c r="H8" s="45">
        <f>Puntenoverzicht!H3</f>
        <v>0</v>
      </c>
      <c r="I8" s="45">
        <f>Puntenoverzicht!I3</f>
        <v>0</v>
      </c>
      <c r="J8" s="45">
        <f>Puntenoverzicht!J3</f>
        <v>0</v>
      </c>
      <c r="K8" s="45">
        <f>Puntenoverzicht!K3</f>
        <v>3</v>
      </c>
      <c r="L8" s="45">
        <f>Puntenoverzicht!L3</f>
        <v>0</v>
      </c>
      <c r="M8" s="45">
        <f>Puntenoverzicht!M3</f>
        <v>0</v>
      </c>
      <c r="N8" s="45">
        <f>Puntenoverzicht!N3</f>
        <v>0</v>
      </c>
      <c r="O8" s="45">
        <f>Puntenoverzicht!O3</f>
        <v>0</v>
      </c>
      <c r="P8" s="45">
        <f>Puntenoverzicht!P3</f>
        <v>0</v>
      </c>
      <c r="Q8" s="45">
        <f>Puntenoverzicht!Q3</f>
        <v>0</v>
      </c>
      <c r="R8" s="45">
        <f>Puntenoverzicht!R3</f>
        <v>0</v>
      </c>
      <c r="S8" s="45">
        <f>Puntenoverzicht!S3</f>
        <v>0</v>
      </c>
      <c r="T8" s="45">
        <f>Puntenoverzicht!T3</f>
        <v>3</v>
      </c>
      <c r="U8" s="45">
        <f>Puntenoverzicht!U3</f>
        <v>4</v>
      </c>
      <c r="V8" s="45">
        <f>Puntenoverzicht!V3</f>
        <v>3</v>
      </c>
      <c r="W8" s="45">
        <f>Puntenoverzicht!W3</f>
        <v>0</v>
      </c>
      <c r="X8" s="45">
        <f>Puntenoverzicht!X3</f>
        <v>0</v>
      </c>
      <c r="Y8" s="45">
        <f>Puntenoverzicht!Y3</f>
        <v>3</v>
      </c>
      <c r="Z8" s="45">
        <f>Puntenoverzicht!Z3</f>
        <v>0</v>
      </c>
      <c r="AA8" s="45">
        <f>Puntenoverzicht!AA3</f>
        <v>3</v>
      </c>
      <c r="AB8" s="45">
        <f>Puntenoverzicht!AB3</f>
        <v>0</v>
      </c>
      <c r="AC8" s="45">
        <f>Puntenoverzicht!AC3</f>
        <v>0</v>
      </c>
      <c r="AD8" s="45">
        <f>Puntenoverzicht!AD3</f>
        <v>0</v>
      </c>
      <c r="AE8" s="45">
        <f>Puntenoverzicht!AE3</f>
        <v>0</v>
      </c>
      <c r="AF8" s="45">
        <f>Puntenoverzicht!AF3</f>
        <v>0</v>
      </c>
      <c r="AG8" s="45">
        <f>Puntenoverzicht!AG3</f>
        <v>0</v>
      </c>
      <c r="AH8" s="45">
        <f>Puntenoverzicht!AH3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12</v>
      </c>
      <c r="C9" s="137" t="s">
        <v>35</v>
      </c>
      <c r="D9" s="138">
        <v>1500000</v>
      </c>
      <c r="E9" s="47"/>
      <c r="F9" s="45">
        <f>Puntenoverzicht!F21</f>
        <v>46</v>
      </c>
      <c r="G9" s="46"/>
      <c r="H9" s="45">
        <f>Puntenoverzicht!H21</f>
        <v>6</v>
      </c>
      <c r="I9" s="45">
        <f>Puntenoverzicht!I21</f>
        <v>0</v>
      </c>
      <c r="J9" s="45">
        <f>Puntenoverzicht!J21</f>
        <v>0</v>
      </c>
      <c r="K9" s="45">
        <f>Puntenoverzicht!K21</f>
        <v>3</v>
      </c>
      <c r="L9" s="45">
        <f>Puntenoverzicht!L21</f>
        <v>0</v>
      </c>
      <c r="M9" s="45">
        <f>Puntenoverzicht!M21</f>
        <v>1</v>
      </c>
      <c r="N9" s="45">
        <f>Puntenoverzicht!N21</f>
        <v>6</v>
      </c>
      <c r="O9" s="45">
        <f>Puntenoverzicht!O21</f>
        <v>0</v>
      </c>
      <c r="P9" s="45">
        <f>Puntenoverzicht!P21</f>
        <v>0</v>
      </c>
      <c r="Q9" s="45">
        <f>Puntenoverzicht!Q21</f>
        <v>0</v>
      </c>
      <c r="R9" s="45">
        <f>Puntenoverzicht!R21</f>
        <v>6</v>
      </c>
      <c r="S9" s="45">
        <f>Puntenoverzicht!S21</f>
        <v>0</v>
      </c>
      <c r="T9" s="45">
        <f>Puntenoverzicht!T21</f>
        <v>1</v>
      </c>
      <c r="U9" s="45">
        <f>Puntenoverzicht!U21</f>
        <v>1</v>
      </c>
      <c r="V9" s="45">
        <f>Puntenoverzicht!V21</f>
        <v>0</v>
      </c>
      <c r="W9" s="45">
        <f>Puntenoverzicht!W21</f>
        <v>3</v>
      </c>
      <c r="X9" s="45">
        <f>Puntenoverzicht!X21</f>
        <v>0</v>
      </c>
      <c r="Y9" s="45">
        <f>Puntenoverzicht!Y21</f>
        <v>6</v>
      </c>
      <c r="Z9" s="45">
        <f>Puntenoverzicht!Z21</f>
        <v>6</v>
      </c>
      <c r="AA9" s="45">
        <f>Puntenoverzicht!AA21</f>
        <v>4</v>
      </c>
      <c r="AB9" s="45">
        <f>Puntenoverzicht!AB21</f>
        <v>3</v>
      </c>
      <c r="AC9" s="45">
        <f>Puntenoverzicht!AC21</f>
        <v>0</v>
      </c>
      <c r="AD9" s="45">
        <f>Puntenoverzicht!AD21</f>
        <v>0</v>
      </c>
      <c r="AE9" s="45">
        <f>Puntenoverzicht!AE21</f>
        <v>0</v>
      </c>
      <c r="AF9" s="45">
        <f>Puntenoverzicht!AF21</f>
        <v>0</v>
      </c>
      <c r="AG9" s="45">
        <f>Puntenoverzicht!AG21</f>
        <v>0</v>
      </c>
      <c r="AH9" s="45">
        <f>Puntenoverzicht!AH21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 t="s">
        <v>266</v>
      </c>
      <c r="B10" s="128" t="s">
        <v>267</v>
      </c>
      <c r="C10" s="128" t="s">
        <v>81</v>
      </c>
      <c r="D10" s="129">
        <v>1000000</v>
      </c>
      <c r="E10" s="47"/>
      <c r="F10" s="45">
        <f>Puntenoverzicht!F67</f>
        <v>12</v>
      </c>
      <c r="G10" s="46"/>
      <c r="H10" s="45">
        <f>Puntenoverzicht!H67</f>
        <v>0</v>
      </c>
      <c r="I10" s="45">
        <f>Puntenoverzicht!I67</f>
        <v>3</v>
      </c>
      <c r="J10" s="45">
        <f>Puntenoverzicht!J67</f>
        <v>0</v>
      </c>
      <c r="K10" s="45">
        <f>Puntenoverzicht!K67</f>
        <v>0</v>
      </c>
      <c r="L10" s="45">
        <f>Puntenoverzicht!L67</f>
        <v>0</v>
      </c>
      <c r="M10" s="45">
        <f>Puntenoverzicht!M67</f>
        <v>1</v>
      </c>
      <c r="N10" s="45">
        <f>Puntenoverzicht!N67</f>
        <v>0</v>
      </c>
      <c r="O10" s="45">
        <f>Puntenoverzicht!O67</f>
        <v>0</v>
      </c>
      <c r="P10" s="45">
        <f>Puntenoverzicht!P67</f>
        <v>0</v>
      </c>
      <c r="Q10" s="45">
        <f>Puntenoverzicht!Q67</f>
        <v>0</v>
      </c>
      <c r="R10" s="45">
        <f>Puntenoverzicht!R67</f>
        <v>3</v>
      </c>
      <c r="S10" s="45">
        <f>Puntenoverzicht!S67</f>
        <v>0</v>
      </c>
      <c r="T10" s="45">
        <f>Puntenoverzicht!T67</f>
        <v>0</v>
      </c>
      <c r="U10" s="45">
        <f>Puntenoverzicht!U67</f>
        <v>3</v>
      </c>
      <c r="V10" s="45">
        <f>Puntenoverzicht!V67</f>
        <v>0</v>
      </c>
      <c r="W10" s="45">
        <f>Puntenoverzicht!W67</f>
        <v>0</v>
      </c>
      <c r="X10" s="45">
        <f>Puntenoverzicht!X67</f>
        <v>0</v>
      </c>
      <c r="Y10" s="45">
        <f>Puntenoverzicht!Y67</f>
        <v>0</v>
      </c>
      <c r="Z10" s="45">
        <f>Puntenoverzicht!Z67</f>
        <v>0</v>
      </c>
      <c r="AA10" s="45">
        <f>Puntenoverzicht!AA67</f>
        <v>0</v>
      </c>
      <c r="AB10" s="45">
        <f>Puntenoverzicht!AB67</f>
        <v>0</v>
      </c>
      <c r="AC10" s="45">
        <f>Puntenoverzicht!AC67</f>
        <v>1</v>
      </c>
      <c r="AD10" s="45">
        <f>Puntenoverzicht!AD67</f>
        <v>1</v>
      </c>
      <c r="AE10" s="45">
        <f>Puntenoverzicht!AE67</f>
        <v>0</v>
      </c>
      <c r="AF10" s="45">
        <f>Puntenoverzicht!AF67</f>
        <v>0</v>
      </c>
      <c r="AG10" s="45">
        <f>Puntenoverzicht!AG67</f>
        <v>0</v>
      </c>
      <c r="AH10" s="45">
        <f>Puntenoverzicht!AH67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71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1</v>
      </c>
      <c r="U11" s="45">
        <f>Puntenoverzicht!U27</f>
        <v>1</v>
      </c>
      <c r="V11" s="45">
        <f>Puntenoverzicht!V27</f>
        <v>3</v>
      </c>
      <c r="W11" s="45">
        <f>Puntenoverzicht!W27</f>
        <v>12</v>
      </c>
      <c r="X11" s="45">
        <f>Puntenoverzicht!X27</f>
        <v>0</v>
      </c>
      <c r="Y11" s="45">
        <f>Puntenoverzicht!Y27</f>
        <v>3</v>
      </c>
      <c r="Z11" s="45">
        <f>Puntenoverzicht!Z27</f>
        <v>3</v>
      </c>
      <c r="AA11" s="45">
        <f>Puntenoverzicht!AA27</f>
        <v>1</v>
      </c>
      <c r="AB11" s="45">
        <f>Puntenoverzicht!AB27</f>
        <v>14</v>
      </c>
      <c r="AC11" s="45">
        <f>Puntenoverzicht!AC27</f>
        <v>11</v>
      </c>
      <c r="AD11" s="45">
        <f>Puntenoverzicht!AD27</f>
        <v>1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91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16</v>
      </c>
      <c r="R12" s="45">
        <f>Puntenoverzicht!R10</f>
        <v>0</v>
      </c>
      <c r="S12" s="45">
        <f>Puntenoverzicht!S10</f>
        <v>0</v>
      </c>
      <c r="T12" s="45">
        <f>Puntenoverzicht!T10</f>
        <v>3</v>
      </c>
      <c r="U12" s="45">
        <f>Puntenoverzicht!U10</f>
        <v>1</v>
      </c>
      <c r="V12" s="45">
        <f>Puntenoverzicht!V10</f>
        <v>19</v>
      </c>
      <c r="W12" s="45">
        <f>Puntenoverzicht!W10</f>
        <v>12</v>
      </c>
      <c r="X12" s="45">
        <f>Puntenoverzicht!X10</f>
        <v>0</v>
      </c>
      <c r="Y12" s="45">
        <f>Puntenoverzicht!Y10</f>
        <v>3</v>
      </c>
      <c r="Z12" s="45">
        <f>Puntenoverzicht!Z10</f>
        <v>0</v>
      </c>
      <c r="AA12" s="45">
        <f>Puntenoverzicht!AA10</f>
        <v>12</v>
      </c>
      <c r="AB12" s="45">
        <f>Puntenoverzicht!AB10</f>
        <v>3</v>
      </c>
      <c r="AC12" s="45">
        <f>Puntenoverzicht!AC10</f>
        <v>0</v>
      </c>
      <c r="AD12" s="45">
        <f>Puntenoverzicht!AD10</f>
        <v>9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57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3</v>
      </c>
      <c r="U16" s="45">
        <f>Puntenoverzicht!U32</f>
        <v>7</v>
      </c>
      <c r="V16" s="45">
        <f>Puntenoverzicht!V32</f>
        <v>6</v>
      </c>
      <c r="W16" s="45">
        <f>Puntenoverzicht!W32</f>
        <v>10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1</v>
      </c>
      <c r="AB16" s="45">
        <f>Puntenoverzicht!AB32</f>
        <v>3</v>
      </c>
      <c r="AC16" s="45">
        <f>Puntenoverzicht!AC32</f>
        <v>9</v>
      </c>
      <c r="AD16" s="45">
        <f>Puntenoverzicht!AD32</f>
        <v>1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653</v>
      </c>
      <c r="G19" s="46"/>
      <c r="H19" s="45">
        <f t="shared" ref="H19:AH19" si="0">SUM(H6:H16)</f>
        <v>80</v>
      </c>
      <c r="I19" s="45">
        <f t="shared" si="0"/>
        <v>40</v>
      </c>
      <c r="J19" s="45">
        <f t="shared" si="0"/>
        <v>31</v>
      </c>
      <c r="K19" s="45">
        <f t="shared" si="0"/>
        <v>21</v>
      </c>
      <c r="L19" s="45">
        <f t="shared" si="0"/>
        <v>51</v>
      </c>
      <c r="M19" s="45">
        <f t="shared" si="0"/>
        <v>9</v>
      </c>
      <c r="N19" s="45">
        <f t="shared" si="0"/>
        <v>6</v>
      </c>
      <c r="O19" s="45">
        <f t="shared" si="0"/>
        <v>-3</v>
      </c>
      <c r="P19" s="45">
        <f t="shared" si="0"/>
        <v>30</v>
      </c>
      <c r="Q19" s="45">
        <f t="shared" si="0"/>
        <v>16</v>
      </c>
      <c r="R19" s="45">
        <f t="shared" si="0"/>
        <v>33</v>
      </c>
      <c r="S19" s="45">
        <f t="shared" si="0"/>
        <v>0</v>
      </c>
      <c r="T19" s="45">
        <f t="shared" si="0"/>
        <v>14</v>
      </c>
      <c r="U19" s="45">
        <f t="shared" si="0"/>
        <v>47</v>
      </c>
      <c r="V19" s="45">
        <f t="shared" si="0"/>
        <v>34</v>
      </c>
      <c r="W19" s="45">
        <f t="shared" si="0"/>
        <v>41</v>
      </c>
      <c r="X19" s="45">
        <f t="shared" si="0"/>
        <v>12</v>
      </c>
      <c r="Y19" s="45">
        <f t="shared" si="0"/>
        <v>31</v>
      </c>
      <c r="Z19" s="45">
        <f t="shared" si="0"/>
        <v>12</v>
      </c>
      <c r="AA19" s="45">
        <f t="shared" si="0"/>
        <v>25</v>
      </c>
      <c r="AB19" s="45">
        <f t="shared" si="0"/>
        <v>42</v>
      </c>
      <c r="AC19" s="45">
        <f t="shared" si="0"/>
        <v>35</v>
      </c>
      <c r="AD19" s="45">
        <f t="shared" si="0"/>
        <v>46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66" t="s">
        <v>151</v>
      </c>
      <c r="C1" s="376" t="s">
        <v>300</v>
      </c>
      <c r="D1" s="37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66" t="s">
        <v>150</v>
      </c>
      <c r="C2" s="378" t="s">
        <v>301</v>
      </c>
      <c r="D2" s="37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66" t="s">
        <v>145</v>
      </c>
      <c r="C3" s="385" t="s">
        <v>302</v>
      </c>
      <c r="D3" s="380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65"/>
      <c r="B4" s="365"/>
      <c r="C4" s="365"/>
      <c r="D4" s="365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67" t="s">
        <v>95</v>
      </c>
      <c r="B5" s="368" t="s">
        <v>104</v>
      </c>
      <c r="C5" s="368" t="s">
        <v>16</v>
      </c>
      <c r="D5" s="368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73">
        <v>1</v>
      </c>
      <c r="B6" s="374" t="s">
        <v>105</v>
      </c>
      <c r="C6" s="374" t="s">
        <v>83</v>
      </c>
      <c r="D6" s="375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71">
        <v>1</v>
      </c>
      <c r="B7" s="372" t="s">
        <v>11</v>
      </c>
      <c r="C7" s="372" t="s">
        <v>17</v>
      </c>
      <c r="D7" s="382">
        <v>1250000</v>
      </c>
      <c r="E7" s="47"/>
      <c r="F7" s="45">
        <f>Puntenoverzicht!F3</f>
        <v>19</v>
      </c>
      <c r="G7" s="46"/>
      <c r="H7" s="45">
        <f>Puntenoverzicht!H3</f>
        <v>0</v>
      </c>
      <c r="I7" s="45">
        <f>Puntenoverzicht!I3</f>
        <v>0</v>
      </c>
      <c r="J7" s="45">
        <f>Puntenoverzicht!J3</f>
        <v>0</v>
      </c>
      <c r="K7" s="45">
        <f>Puntenoverzicht!K3</f>
        <v>3</v>
      </c>
      <c r="L7" s="45">
        <f>Puntenoverzicht!L3</f>
        <v>0</v>
      </c>
      <c r="M7" s="45">
        <f>Puntenoverzicht!M3</f>
        <v>0</v>
      </c>
      <c r="N7" s="45">
        <f>Puntenoverzicht!N3</f>
        <v>0</v>
      </c>
      <c r="O7" s="45">
        <f>Puntenoverzicht!O3</f>
        <v>0</v>
      </c>
      <c r="P7" s="45">
        <f>Puntenoverzicht!P3</f>
        <v>0</v>
      </c>
      <c r="Q7" s="45">
        <f>Puntenoverzicht!Q3</f>
        <v>0</v>
      </c>
      <c r="R7" s="45">
        <f>Puntenoverzicht!R3</f>
        <v>0</v>
      </c>
      <c r="S7" s="45">
        <f>Puntenoverzicht!S3</f>
        <v>0</v>
      </c>
      <c r="T7" s="45">
        <f>Puntenoverzicht!T3</f>
        <v>3</v>
      </c>
      <c r="U7" s="45">
        <f>Puntenoverzicht!U3</f>
        <v>4</v>
      </c>
      <c r="V7" s="45">
        <f>Puntenoverzicht!V3</f>
        <v>3</v>
      </c>
      <c r="W7" s="45">
        <f>Puntenoverzicht!W3</f>
        <v>0</v>
      </c>
      <c r="X7" s="45">
        <f>Puntenoverzicht!X3</f>
        <v>0</v>
      </c>
      <c r="Y7" s="45">
        <f>Puntenoverzicht!Y3</f>
        <v>3</v>
      </c>
      <c r="Z7" s="45">
        <f>Puntenoverzicht!Z3</f>
        <v>0</v>
      </c>
      <c r="AA7" s="45">
        <f>Puntenoverzicht!AA3</f>
        <v>3</v>
      </c>
      <c r="AB7" s="45">
        <f>Puntenoverzicht!AB3</f>
        <v>0</v>
      </c>
      <c r="AC7" s="45">
        <f>Puntenoverzicht!AC3</f>
        <v>0</v>
      </c>
      <c r="AD7" s="45">
        <f>Puntenoverzicht!AD3</f>
        <v>0</v>
      </c>
      <c r="AE7" s="45">
        <f>Puntenoverzicht!AE3</f>
        <v>0</v>
      </c>
      <c r="AF7" s="45">
        <f>Puntenoverzicht!AF3</f>
        <v>0</v>
      </c>
      <c r="AG7" s="45">
        <f>Puntenoverzicht!AG3</f>
        <v>0</v>
      </c>
      <c r="AH7" s="45">
        <f>Puntenoverzicht!AH3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71">
        <v>2</v>
      </c>
      <c r="B8" s="372" t="s">
        <v>272</v>
      </c>
      <c r="C8" s="372" t="s">
        <v>36</v>
      </c>
      <c r="D8" s="382">
        <v>750000</v>
      </c>
      <c r="E8" s="47"/>
      <c r="F8" s="45">
        <f>Puntenoverzicht!F22</f>
        <v>28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3</v>
      </c>
      <c r="X8" s="45">
        <f>Puntenoverzicht!X22</f>
        <v>0</v>
      </c>
      <c r="Y8" s="45">
        <f>Puntenoverzicht!Y22</f>
        <v>6</v>
      </c>
      <c r="Z8" s="45">
        <f>Puntenoverzicht!Z22</f>
        <v>6</v>
      </c>
      <c r="AA8" s="45">
        <f>Puntenoverzicht!AA22</f>
        <v>0</v>
      </c>
      <c r="AB8" s="45">
        <f>Puntenoverzicht!AB22</f>
        <v>13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83">
        <v>0.75</v>
      </c>
      <c r="B9" s="372" t="s">
        <v>234</v>
      </c>
      <c r="C9" s="372" t="s">
        <v>57</v>
      </c>
      <c r="D9" s="382">
        <v>750000</v>
      </c>
      <c r="E9" s="47"/>
      <c r="F9" s="45">
        <f>Puntenoverzicht!F43</f>
        <v>3</v>
      </c>
      <c r="G9" s="46"/>
      <c r="H9" s="45">
        <f>Puntenoverzicht!H43</f>
        <v>0</v>
      </c>
      <c r="I9" s="45">
        <f>Puntenoverzicht!I43</f>
        <v>0</v>
      </c>
      <c r="J9" s="45">
        <f>Puntenoverzicht!J43</f>
        <v>0</v>
      </c>
      <c r="K9" s="45">
        <f>Puntenoverzicht!K43</f>
        <v>0</v>
      </c>
      <c r="L9" s="45">
        <f>Puntenoverzicht!L43</f>
        <v>3</v>
      </c>
      <c r="M9" s="45">
        <f>Puntenoverzicht!M43</f>
        <v>0</v>
      </c>
      <c r="N9" s="45">
        <f>Puntenoverzicht!N43</f>
        <v>0</v>
      </c>
      <c r="O9" s="45">
        <f>Puntenoverzicht!O43</f>
        <v>0</v>
      </c>
      <c r="P9" s="45">
        <f>Puntenoverzicht!P43</f>
        <v>0</v>
      </c>
      <c r="Q9" s="45">
        <f>Puntenoverzicht!Q43</f>
        <v>0</v>
      </c>
      <c r="R9" s="45">
        <f>Puntenoverzicht!R43</f>
        <v>0</v>
      </c>
      <c r="S9" s="45">
        <f>Puntenoverzicht!S43</f>
        <v>0</v>
      </c>
      <c r="T9" s="45">
        <f>Puntenoverzicht!T43</f>
        <v>0</v>
      </c>
      <c r="U9" s="45">
        <f>Puntenoverzicht!U43</f>
        <v>0</v>
      </c>
      <c r="V9" s="45">
        <f>Puntenoverzicht!V43</f>
        <v>0</v>
      </c>
      <c r="W9" s="45">
        <f>Puntenoverzicht!W43</f>
        <v>0</v>
      </c>
      <c r="X9" s="45">
        <f>Puntenoverzicht!X43</f>
        <v>0</v>
      </c>
      <c r="Y9" s="45">
        <f>Puntenoverzicht!Y43</f>
        <v>0</v>
      </c>
      <c r="Z9" s="45">
        <f>Puntenoverzicht!Z43</f>
        <v>0</v>
      </c>
      <c r="AA9" s="45">
        <f>Puntenoverzicht!AA43</f>
        <v>0</v>
      </c>
      <c r="AB9" s="45">
        <f>Puntenoverzicht!AB43</f>
        <v>0</v>
      </c>
      <c r="AC9" s="45">
        <f>Puntenoverzicht!AC43</f>
        <v>0</v>
      </c>
      <c r="AD9" s="45">
        <f>Puntenoverzicht!AD43</f>
        <v>0</v>
      </c>
      <c r="AE9" s="45">
        <f>Puntenoverzicht!AE43</f>
        <v>0</v>
      </c>
      <c r="AF9" s="45">
        <f>Puntenoverzicht!AF43</f>
        <v>0</v>
      </c>
      <c r="AG9" s="45">
        <f>Puntenoverzicht!AG43</f>
        <v>0</v>
      </c>
      <c r="AH9" s="45">
        <f>Puntenoverzicht!AH43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84">
        <v>0.75</v>
      </c>
      <c r="B10" s="370" t="s">
        <v>223</v>
      </c>
      <c r="C10" s="370" t="s">
        <v>63</v>
      </c>
      <c r="D10" s="381">
        <v>1500000</v>
      </c>
      <c r="E10" s="47"/>
      <c r="F10" s="45">
        <f>Puntenoverzicht!F49</f>
        <v>14</v>
      </c>
      <c r="G10" s="46"/>
      <c r="H10" s="45">
        <f>Puntenoverzicht!H49</f>
        <v>0</v>
      </c>
      <c r="I10" s="45">
        <f>Puntenoverzicht!I49</f>
        <v>0</v>
      </c>
      <c r="J10" s="45">
        <f>Puntenoverzicht!J49</f>
        <v>0</v>
      </c>
      <c r="K10" s="45">
        <f>Puntenoverzicht!K49</f>
        <v>1</v>
      </c>
      <c r="L10" s="45">
        <f>Puntenoverzicht!L49</f>
        <v>0</v>
      </c>
      <c r="M10" s="45">
        <f>Puntenoverzicht!M49</f>
        <v>1</v>
      </c>
      <c r="N10" s="45">
        <f>Puntenoverzicht!N49</f>
        <v>3</v>
      </c>
      <c r="O10" s="45">
        <f>Puntenoverzicht!O49</f>
        <v>0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3</v>
      </c>
      <c r="T10" s="45">
        <f>Puntenoverzicht!T49</f>
        <v>0</v>
      </c>
      <c r="U10" s="45">
        <f>Puntenoverzicht!U49</f>
        <v>0</v>
      </c>
      <c r="V10" s="45">
        <f>Puntenoverzicht!V49</f>
        <v>0</v>
      </c>
      <c r="W10" s="45">
        <f>Puntenoverzicht!W49</f>
        <v>0</v>
      </c>
      <c r="X10" s="45">
        <f>Puntenoverzicht!X49</f>
        <v>0</v>
      </c>
      <c r="Y10" s="45">
        <f>Puntenoverzicht!Y49</f>
        <v>3</v>
      </c>
      <c r="Z10" s="45">
        <f>Puntenoverzicht!Z49</f>
        <v>3</v>
      </c>
      <c r="AA10" s="45">
        <f>Puntenoverzicht!AA49</f>
        <v>0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69">
        <v>2</v>
      </c>
      <c r="B11" s="370" t="s">
        <v>220</v>
      </c>
      <c r="C11" s="370" t="s">
        <v>41</v>
      </c>
      <c r="D11" s="381">
        <v>1500000</v>
      </c>
      <c r="E11" s="30"/>
      <c r="F11" s="45">
        <f>Puntenoverzicht!F27</f>
        <v>71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1</v>
      </c>
      <c r="U11" s="45">
        <f>Puntenoverzicht!U27</f>
        <v>1</v>
      </c>
      <c r="V11" s="45">
        <f>Puntenoverzicht!V27</f>
        <v>3</v>
      </c>
      <c r="W11" s="45">
        <f>Puntenoverzicht!W27</f>
        <v>12</v>
      </c>
      <c r="X11" s="45">
        <f>Puntenoverzicht!X27</f>
        <v>0</v>
      </c>
      <c r="Y11" s="45">
        <f>Puntenoverzicht!Y27</f>
        <v>3</v>
      </c>
      <c r="Z11" s="45">
        <f>Puntenoverzicht!Z27</f>
        <v>3</v>
      </c>
      <c r="AA11" s="45">
        <f>Puntenoverzicht!AA27</f>
        <v>1</v>
      </c>
      <c r="AB11" s="45">
        <f>Puntenoverzicht!AB27</f>
        <v>14</v>
      </c>
      <c r="AC11" s="45">
        <f>Puntenoverzicht!AC27</f>
        <v>11</v>
      </c>
      <c r="AD11" s="45">
        <f>Puntenoverzicht!AD27</f>
        <v>1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69" t="s">
        <v>266</v>
      </c>
      <c r="B12" s="370" t="s">
        <v>267</v>
      </c>
      <c r="C12" s="370" t="s">
        <v>81</v>
      </c>
      <c r="D12" s="381">
        <v>1000000</v>
      </c>
      <c r="E12" s="30"/>
      <c r="F12" s="45">
        <f>Puntenoverzicht!F67</f>
        <v>12</v>
      </c>
      <c r="G12" s="46"/>
      <c r="H12" s="45">
        <f>Puntenoverzicht!H67</f>
        <v>0</v>
      </c>
      <c r="I12" s="45">
        <f>Puntenoverzicht!I67</f>
        <v>3</v>
      </c>
      <c r="J12" s="45">
        <f>Puntenoverzicht!J67</f>
        <v>0</v>
      </c>
      <c r="K12" s="45">
        <f>Puntenoverzicht!K67</f>
        <v>0</v>
      </c>
      <c r="L12" s="45">
        <f>Puntenoverzicht!L67</f>
        <v>0</v>
      </c>
      <c r="M12" s="45">
        <f>Puntenoverzicht!M67</f>
        <v>1</v>
      </c>
      <c r="N12" s="45">
        <f>Puntenoverzicht!N67</f>
        <v>0</v>
      </c>
      <c r="O12" s="45">
        <f>Puntenoverzicht!O67</f>
        <v>0</v>
      </c>
      <c r="P12" s="45">
        <f>Puntenoverzicht!P67</f>
        <v>0</v>
      </c>
      <c r="Q12" s="45">
        <f>Puntenoverzicht!Q67</f>
        <v>0</v>
      </c>
      <c r="R12" s="45">
        <f>Puntenoverzicht!R67</f>
        <v>3</v>
      </c>
      <c r="S12" s="45">
        <f>Puntenoverzicht!S67</f>
        <v>0</v>
      </c>
      <c r="T12" s="45">
        <f>Puntenoverzicht!T67</f>
        <v>0</v>
      </c>
      <c r="U12" s="45">
        <f>Puntenoverzicht!U67</f>
        <v>3</v>
      </c>
      <c r="V12" s="45">
        <f>Puntenoverzicht!V67</f>
        <v>0</v>
      </c>
      <c r="W12" s="45">
        <f>Puntenoverzicht!W67</f>
        <v>0</v>
      </c>
      <c r="X12" s="45">
        <f>Puntenoverzicht!X67</f>
        <v>0</v>
      </c>
      <c r="Y12" s="45">
        <f>Puntenoverzicht!Y67</f>
        <v>0</v>
      </c>
      <c r="Z12" s="45">
        <f>Puntenoverzicht!Z67</f>
        <v>0</v>
      </c>
      <c r="AA12" s="45">
        <f>Puntenoverzicht!AA67</f>
        <v>0</v>
      </c>
      <c r="AB12" s="45">
        <f>Puntenoverzicht!AB67</f>
        <v>0</v>
      </c>
      <c r="AC12" s="45">
        <f>Puntenoverzicht!AC67</f>
        <v>1</v>
      </c>
      <c r="AD12" s="45">
        <f>Puntenoverzicht!AD67</f>
        <v>1</v>
      </c>
      <c r="AE12" s="45">
        <f>Puntenoverzicht!AE67</f>
        <v>0</v>
      </c>
      <c r="AF12" s="45">
        <f>Puntenoverzicht!AF67</f>
        <v>0</v>
      </c>
      <c r="AG12" s="45">
        <f>Puntenoverzicht!AG67</f>
        <v>0</v>
      </c>
      <c r="AH12" s="45">
        <f>Puntenoverzicht!AH67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84">
        <v>0.75</v>
      </c>
      <c r="B13" s="370" t="s">
        <v>121</v>
      </c>
      <c r="C13" s="370" t="s">
        <v>67</v>
      </c>
      <c r="D13" s="381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71" t="s">
        <v>266</v>
      </c>
      <c r="B14" s="372" t="s">
        <v>268</v>
      </c>
      <c r="C14" s="372" t="s">
        <v>227</v>
      </c>
      <c r="D14" s="382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71" t="s">
        <v>266</v>
      </c>
      <c r="B15" s="372" t="s">
        <v>286</v>
      </c>
      <c r="C15" s="372" t="s">
        <v>228</v>
      </c>
      <c r="D15" s="382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71">
        <v>2</v>
      </c>
      <c r="B16" s="372" t="s">
        <v>264</v>
      </c>
      <c r="C16" s="372" t="s">
        <v>46</v>
      </c>
      <c r="D16" s="382">
        <v>2000000</v>
      </c>
      <c r="E16" s="47"/>
      <c r="F16" s="45">
        <f>Puntenoverzicht!F32</f>
        <v>57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3</v>
      </c>
      <c r="U16" s="45">
        <f>Puntenoverzicht!U32</f>
        <v>7</v>
      </c>
      <c r="V16" s="45">
        <f>Puntenoverzicht!V32</f>
        <v>6</v>
      </c>
      <c r="W16" s="45">
        <f>Puntenoverzicht!W32</f>
        <v>10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1</v>
      </c>
      <c r="AB16" s="45">
        <f>Puntenoverzicht!AB32</f>
        <v>3</v>
      </c>
      <c r="AC16" s="45">
        <f>Puntenoverzicht!AC32</f>
        <v>9</v>
      </c>
      <c r="AD16" s="45">
        <f>Puntenoverzicht!AD32</f>
        <v>1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14750000</v>
      </c>
      <c r="E19" s="40"/>
      <c r="F19" s="45">
        <f>SUM(F6:F17)</f>
        <v>558</v>
      </c>
      <c r="G19" s="46"/>
      <c r="H19" s="45">
        <f t="shared" ref="H19:AH19" si="0">SUM(H6:H16)</f>
        <v>74</v>
      </c>
      <c r="I19" s="45">
        <f t="shared" si="0"/>
        <v>39</v>
      </c>
      <c r="J19" s="45">
        <f t="shared" si="0"/>
        <v>20</v>
      </c>
      <c r="K19" s="45">
        <f t="shared" si="0"/>
        <v>19</v>
      </c>
      <c r="L19" s="45">
        <f t="shared" si="0"/>
        <v>51</v>
      </c>
      <c r="M19" s="45">
        <f t="shared" si="0"/>
        <v>8</v>
      </c>
      <c r="N19" s="45">
        <f t="shared" si="0"/>
        <v>3</v>
      </c>
      <c r="O19" s="45">
        <f t="shared" si="0"/>
        <v>-3</v>
      </c>
      <c r="P19" s="45">
        <f t="shared" si="0"/>
        <v>30</v>
      </c>
      <c r="Q19" s="45">
        <f t="shared" si="0"/>
        <v>0</v>
      </c>
      <c r="R19" s="45">
        <f t="shared" si="0"/>
        <v>27</v>
      </c>
      <c r="S19" s="45">
        <f t="shared" si="0"/>
        <v>3</v>
      </c>
      <c r="T19" s="45">
        <f t="shared" si="0"/>
        <v>10</v>
      </c>
      <c r="U19" s="45">
        <f t="shared" si="0"/>
        <v>45</v>
      </c>
      <c r="V19" s="45">
        <f t="shared" si="0"/>
        <v>15</v>
      </c>
      <c r="W19" s="45">
        <f t="shared" si="0"/>
        <v>29</v>
      </c>
      <c r="X19" s="45">
        <f t="shared" si="0"/>
        <v>12</v>
      </c>
      <c r="Y19" s="45">
        <f t="shared" si="0"/>
        <v>31</v>
      </c>
      <c r="Z19" s="45">
        <f t="shared" si="0"/>
        <v>15</v>
      </c>
      <c r="AA19" s="45">
        <f t="shared" si="0"/>
        <v>9</v>
      </c>
      <c r="AB19" s="45">
        <f t="shared" si="0"/>
        <v>49</v>
      </c>
      <c r="AC19" s="45">
        <f t="shared" si="0"/>
        <v>35</v>
      </c>
      <c r="AD19" s="45">
        <f t="shared" si="0"/>
        <v>37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105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242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385" t="s">
        <v>243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67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1</v>
      </c>
      <c r="U7" s="45">
        <f>Puntenoverzicht!U19</f>
        <v>11</v>
      </c>
      <c r="V7" s="45">
        <f>Puntenoverzicht!V19</f>
        <v>0</v>
      </c>
      <c r="W7" s="45">
        <f>Puntenoverzicht!W19</f>
        <v>3</v>
      </c>
      <c r="X7" s="45">
        <f>Puntenoverzicht!X19</f>
        <v>0</v>
      </c>
      <c r="Y7" s="45">
        <f>Puntenoverzicht!Y19</f>
        <v>6</v>
      </c>
      <c r="Z7" s="45">
        <f>Puntenoverzicht!Z19</f>
        <v>16</v>
      </c>
      <c r="AA7" s="45">
        <f>Puntenoverzicht!AA19</f>
        <v>4</v>
      </c>
      <c r="AB7" s="45">
        <f>Puntenoverzicht!AB19</f>
        <v>-2</v>
      </c>
      <c r="AC7" s="45">
        <f>Puntenoverzicht!AC19</f>
        <v>6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77</v>
      </c>
      <c r="D8" s="138">
        <v>1000000</v>
      </c>
      <c r="E8" s="47"/>
      <c r="F8" s="45">
        <f>Puntenoverzicht!F63</f>
        <v>15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3</v>
      </c>
      <c r="S8" s="45">
        <f>Puntenoverzicht!S63</f>
        <v>0</v>
      </c>
      <c r="T8" s="45">
        <f>Puntenoverzicht!T63</f>
        <v>0</v>
      </c>
      <c r="U8" s="45">
        <f>Puntenoverzicht!U63</f>
        <v>6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3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3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80</v>
      </c>
      <c r="D11" s="129">
        <v>1000000</v>
      </c>
      <c r="E11" s="30"/>
      <c r="F11" s="45">
        <f>Puntenoverzicht!F66</f>
        <v>23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11</v>
      </c>
      <c r="S11" s="45">
        <f>Puntenoverzicht!S66</f>
        <v>0</v>
      </c>
      <c r="T11" s="45">
        <f>Puntenoverzicht!T66</f>
        <v>0</v>
      </c>
      <c r="U11" s="45">
        <f>Puntenoverzicht!U66</f>
        <v>3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1</v>
      </c>
      <c r="AD11" s="45">
        <f>Puntenoverzicht!AD66</f>
        <v>1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46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3</v>
      </c>
      <c r="U12" s="45">
        <f>Puntenoverzicht!U12</f>
        <v>1</v>
      </c>
      <c r="V12" s="45">
        <f>Puntenoverzicht!V12</f>
        <v>3</v>
      </c>
      <c r="W12" s="45">
        <f>Puntenoverzicht!W12</f>
        <v>12</v>
      </c>
      <c r="X12" s="45">
        <f>Puntenoverzicht!X12</f>
        <v>0</v>
      </c>
      <c r="Y12" s="45">
        <f>Puntenoverzicht!Y12</f>
        <v>3</v>
      </c>
      <c r="Z12" s="45">
        <f>Puntenoverzicht!Z12</f>
        <v>0</v>
      </c>
      <c r="AA12" s="45">
        <f>Puntenoverzicht!AA12</f>
        <v>4</v>
      </c>
      <c r="AB12" s="45">
        <f>Puntenoverzicht!AB12</f>
        <v>3</v>
      </c>
      <c r="AC12" s="45">
        <f>Puntenoverzicht!AC12</f>
        <v>11</v>
      </c>
      <c r="AD12" s="45">
        <f>Puntenoverzicht!AD12</f>
        <v>1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220</v>
      </c>
      <c r="C13" s="128" t="s">
        <v>41</v>
      </c>
      <c r="D13" s="129">
        <v>1500000</v>
      </c>
      <c r="E13" s="30"/>
      <c r="F13" s="45">
        <f>Puntenoverzicht!F27</f>
        <v>71</v>
      </c>
      <c r="G13" s="46"/>
      <c r="H13" s="45">
        <f>Puntenoverzicht!H27</f>
        <v>11</v>
      </c>
      <c r="I13" s="45">
        <f>Puntenoverzicht!I27</f>
        <v>0</v>
      </c>
      <c r="J13" s="45">
        <f>Puntenoverzicht!J27</f>
        <v>3</v>
      </c>
      <c r="K13" s="45">
        <f>Puntenoverzicht!K27</f>
        <v>3</v>
      </c>
      <c r="L13" s="45">
        <f>Puntenoverzicht!L27</f>
        <v>0</v>
      </c>
      <c r="M13" s="45">
        <f>Puntenoverzicht!M27</f>
        <v>1</v>
      </c>
      <c r="N13" s="45">
        <f>Puntenoverzicht!N27</f>
        <v>0</v>
      </c>
      <c r="O13" s="45">
        <f>Puntenoverzicht!O27</f>
        <v>0</v>
      </c>
      <c r="P13" s="45">
        <f>Puntenoverzicht!P27</f>
        <v>0</v>
      </c>
      <c r="Q13" s="45">
        <f>Puntenoverzicht!Q27</f>
        <v>0</v>
      </c>
      <c r="R13" s="45">
        <f>Puntenoverzicht!R27</f>
        <v>3</v>
      </c>
      <c r="S13" s="45">
        <f>Puntenoverzicht!S27</f>
        <v>0</v>
      </c>
      <c r="T13" s="45">
        <f>Puntenoverzicht!T27</f>
        <v>1</v>
      </c>
      <c r="U13" s="45">
        <f>Puntenoverzicht!U27</f>
        <v>1</v>
      </c>
      <c r="V13" s="45">
        <f>Puntenoverzicht!V27</f>
        <v>3</v>
      </c>
      <c r="W13" s="45">
        <f>Puntenoverzicht!W27</f>
        <v>12</v>
      </c>
      <c r="X13" s="45">
        <f>Puntenoverzicht!X27</f>
        <v>0</v>
      </c>
      <c r="Y13" s="45">
        <f>Puntenoverzicht!Y27</f>
        <v>3</v>
      </c>
      <c r="Z13" s="45">
        <f>Puntenoverzicht!Z27</f>
        <v>3</v>
      </c>
      <c r="AA13" s="45">
        <f>Puntenoverzicht!AA27</f>
        <v>1</v>
      </c>
      <c r="AB13" s="45">
        <f>Puntenoverzicht!AB27</f>
        <v>14</v>
      </c>
      <c r="AC13" s="45">
        <f>Puntenoverzicht!AC27</f>
        <v>11</v>
      </c>
      <c r="AD13" s="45">
        <f>Puntenoverzicht!AD27</f>
        <v>1</v>
      </c>
      <c r="AE13" s="45">
        <f>Puntenoverzicht!AE27</f>
        <v>0</v>
      </c>
      <c r="AF13" s="45">
        <f>Puntenoverzicht!AF27</f>
        <v>0</v>
      </c>
      <c r="AG13" s="45">
        <f>Puntenoverzicht!AG27</f>
        <v>0</v>
      </c>
      <c r="AH13" s="45">
        <f>Puntenoverzicht!AH27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1">
        <v>0.75</v>
      </c>
      <c r="B14" s="137" t="s">
        <v>142</v>
      </c>
      <c r="C14" s="137" t="s">
        <v>69</v>
      </c>
      <c r="D14" s="138">
        <v>1500000</v>
      </c>
      <c r="E14" s="47"/>
      <c r="F14" s="45">
        <f>Puntenoverzicht!F55</f>
        <v>47</v>
      </c>
      <c r="G14" s="46"/>
      <c r="H14" s="45">
        <f>Puntenoverzicht!H55</f>
        <v>0</v>
      </c>
      <c r="I14" s="45">
        <f>Puntenoverzicht!I55</f>
        <v>0</v>
      </c>
      <c r="J14" s="45">
        <f>Puntenoverzicht!J55</f>
        <v>0</v>
      </c>
      <c r="K14" s="45">
        <f>Puntenoverzicht!K55</f>
        <v>9</v>
      </c>
      <c r="L14" s="45">
        <f>Puntenoverzicht!L55</f>
        <v>11</v>
      </c>
      <c r="M14" s="45">
        <f>Puntenoverzicht!M55</f>
        <v>9</v>
      </c>
      <c r="N14" s="45">
        <f>Puntenoverzicht!N55</f>
        <v>0</v>
      </c>
      <c r="O14" s="45">
        <f>Puntenoverzicht!O55</f>
        <v>1</v>
      </c>
      <c r="P14" s="45">
        <f>Puntenoverzicht!P55</f>
        <v>0</v>
      </c>
      <c r="Q14" s="45">
        <f>Puntenoverzicht!Q55</f>
        <v>0</v>
      </c>
      <c r="R14" s="45">
        <f>Puntenoverzicht!R55</f>
        <v>0</v>
      </c>
      <c r="S14" s="45">
        <f>Puntenoverzicht!S55</f>
        <v>11</v>
      </c>
      <c r="T14" s="45">
        <f>Puntenoverzicht!T55</f>
        <v>0</v>
      </c>
      <c r="U14" s="45">
        <f>Puntenoverzicht!U55</f>
        <v>-2</v>
      </c>
      <c r="V14" s="45">
        <f>Puntenoverzicht!V55</f>
        <v>0</v>
      </c>
      <c r="W14" s="45">
        <f>Puntenoverzicht!W55</f>
        <v>4</v>
      </c>
      <c r="X14" s="45">
        <f>Puntenoverzicht!X55</f>
        <v>0</v>
      </c>
      <c r="Y14" s="45">
        <f>Puntenoverzicht!Y55</f>
        <v>0</v>
      </c>
      <c r="Z14" s="45">
        <f>Puntenoverzicht!Z55</f>
        <v>0</v>
      </c>
      <c r="AA14" s="45">
        <f>Puntenoverzicht!AA55</f>
        <v>1</v>
      </c>
      <c r="AB14" s="45">
        <f>Puntenoverzicht!AB55</f>
        <v>3</v>
      </c>
      <c r="AC14" s="45">
        <f>Puntenoverzicht!AC55</f>
        <v>0</v>
      </c>
      <c r="AD14" s="45">
        <f>Puntenoverzicht!AD55</f>
        <v>0</v>
      </c>
      <c r="AE14" s="45">
        <f>Puntenoverzicht!AE55</f>
        <v>0</v>
      </c>
      <c r="AF14" s="45">
        <f>Puntenoverzicht!AF55</f>
        <v>0</v>
      </c>
      <c r="AG14" s="45">
        <f>Puntenoverzicht!AG55</f>
        <v>0</v>
      </c>
      <c r="AH14" s="45">
        <f>Puntenoverzicht!AH55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263</v>
      </c>
      <c r="C15" s="137" t="s">
        <v>29</v>
      </c>
      <c r="D15" s="138">
        <v>1750000</v>
      </c>
      <c r="E15" s="47"/>
      <c r="F15" s="45">
        <f>Puntenoverzicht!F15</f>
        <v>48</v>
      </c>
      <c r="G15" s="46"/>
      <c r="H15" s="45">
        <f>Puntenoverzicht!H15</f>
        <v>0</v>
      </c>
      <c r="I15" s="45">
        <f>Puntenoverzicht!I15</f>
        <v>1</v>
      </c>
      <c r="J15" s="45">
        <f>Puntenoverzicht!J15</f>
        <v>3</v>
      </c>
      <c r="K15" s="45">
        <f>Puntenoverzicht!K15</f>
        <v>9</v>
      </c>
      <c r="L15" s="45">
        <f>Puntenoverzicht!L15</f>
        <v>0</v>
      </c>
      <c r="M15" s="45">
        <f>Puntenoverzicht!M15</f>
        <v>1</v>
      </c>
      <c r="N15" s="45">
        <f>Puntenoverzicht!N15</f>
        <v>0</v>
      </c>
      <c r="O15" s="45">
        <f>Puntenoverzicht!O15</f>
        <v>0</v>
      </c>
      <c r="P15" s="45">
        <f>Puntenoverzicht!P15</f>
        <v>0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3</v>
      </c>
      <c r="U15" s="45">
        <f>Puntenoverzicht!U15</f>
        <v>1</v>
      </c>
      <c r="V15" s="45">
        <f>Puntenoverzicht!V15</f>
        <v>3</v>
      </c>
      <c r="W15" s="45">
        <f>Puntenoverzicht!W15</f>
        <v>4</v>
      </c>
      <c r="X15" s="45">
        <f>Puntenoverzicht!X15</f>
        <v>6</v>
      </c>
      <c r="Y15" s="45">
        <f>Puntenoverzicht!Y15</f>
        <v>0</v>
      </c>
      <c r="Z15" s="45">
        <f>Puntenoverzicht!Z15</f>
        <v>0</v>
      </c>
      <c r="AA15" s="45">
        <f>Puntenoverzicht!AA15</f>
        <v>4</v>
      </c>
      <c r="AB15" s="45">
        <f>Puntenoverzicht!AB15</f>
        <v>9</v>
      </c>
      <c r="AC15" s="45">
        <f>Puntenoverzicht!AC15</f>
        <v>3</v>
      </c>
      <c r="AD15" s="45">
        <f>Puntenoverzicht!AD15</f>
        <v>1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1">
        <v>0.75</v>
      </c>
      <c r="B16" s="137" t="s">
        <v>127</v>
      </c>
      <c r="C16" s="137" t="s">
        <v>71</v>
      </c>
      <c r="D16" s="138">
        <v>2250000</v>
      </c>
      <c r="E16" s="47"/>
      <c r="F16" s="45">
        <f>Puntenoverzicht!F57</f>
        <v>48</v>
      </c>
      <c r="G16" s="46"/>
      <c r="H16" s="45">
        <f>Puntenoverzicht!H57</f>
        <v>0</v>
      </c>
      <c r="I16" s="45">
        <f>Puntenoverzicht!I57</f>
        <v>6</v>
      </c>
      <c r="J16" s="45">
        <f>Puntenoverzicht!J57</f>
        <v>0</v>
      </c>
      <c r="K16" s="45">
        <f>Puntenoverzicht!K57</f>
        <v>1</v>
      </c>
      <c r="L16" s="45">
        <f>Puntenoverzicht!L57</f>
        <v>9</v>
      </c>
      <c r="M16" s="45">
        <f>Puntenoverzicht!M57</f>
        <v>6</v>
      </c>
      <c r="N16" s="45">
        <f>Puntenoverzicht!N57</f>
        <v>0</v>
      </c>
      <c r="O16" s="45">
        <f>Puntenoverzicht!O57</f>
        <v>1</v>
      </c>
      <c r="P16" s="45">
        <f>Puntenoverzicht!P57</f>
        <v>1</v>
      </c>
      <c r="Q16" s="45">
        <f>Puntenoverzicht!Q57</f>
        <v>0</v>
      </c>
      <c r="R16" s="45">
        <f>Puntenoverzicht!R57</f>
        <v>0</v>
      </c>
      <c r="S16" s="45">
        <f>Puntenoverzicht!S57</f>
        <v>0</v>
      </c>
      <c r="T16" s="45">
        <f>Puntenoverzicht!T57</f>
        <v>0</v>
      </c>
      <c r="U16" s="45">
        <f>Puntenoverzicht!U57</f>
        <v>0</v>
      </c>
      <c r="V16" s="45">
        <f>Puntenoverzicht!V57</f>
        <v>0</v>
      </c>
      <c r="W16" s="45">
        <f>Puntenoverzicht!W57</f>
        <v>0</v>
      </c>
      <c r="X16" s="45">
        <f>Puntenoverzicht!X57</f>
        <v>0</v>
      </c>
      <c r="Y16" s="45">
        <f>Puntenoverzicht!Y57</f>
        <v>6</v>
      </c>
      <c r="Z16" s="45">
        <f>Puntenoverzicht!Z57</f>
        <v>0</v>
      </c>
      <c r="AA16" s="45">
        <f>Puntenoverzicht!AA57</f>
        <v>0</v>
      </c>
      <c r="AB16" s="45">
        <f>Puntenoverzicht!AB57</f>
        <v>6</v>
      </c>
      <c r="AC16" s="45">
        <f>Puntenoverzicht!AC57</f>
        <v>9</v>
      </c>
      <c r="AD16" s="45">
        <f>Puntenoverzicht!AD57</f>
        <v>3</v>
      </c>
      <c r="AE16" s="45">
        <f>Puntenoverzicht!AE57</f>
        <v>0</v>
      </c>
      <c r="AF16" s="45">
        <f>Puntenoverzicht!AF57</f>
        <v>0</v>
      </c>
      <c r="AG16" s="45">
        <f>Puntenoverzicht!AG57</f>
        <v>0</v>
      </c>
      <c r="AH16" s="45">
        <f>Puntenoverzicht!AH57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487</v>
      </c>
      <c r="G19" s="46"/>
      <c r="H19" s="45">
        <f t="shared" ref="H19:AH19" si="0">SUM(H6:H16)</f>
        <v>36</v>
      </c>
      <c r="I19" s="45">
        <f t="shared" si="0"/>
        <v>15</v>
      </c>
      <c r="J19" s="45">
        <f t="shared" si="0"/>
        <v>28</v>
      </c>
      <c r="K19" s="45">
        <f t="shared" si="0"/>
        <v>35</v>
      </c>
      <c r="L19" s="45">
        <f t="shared" si="0"/>
        <v>26</v>
      </c>
      <c r="M19" s="45">
        <f t="shared" si="0"/>
        <v>22</v>
      </c>
      <c r="N19" s="45">
        <f t="shared" si="0"/>
        <v>14</v>
      </c>
      <c r="O19" s="45">
        <f t="shared" si="0"/>
        <v>10</v>
      </c>
      <c r="P19" s="45">
        <f t="shared" si="0"/>
        <v>1</v>
      </c>
      <c r="Q19" s="45">
        <f t="shared" si="0"/>
        <v>-5</v>
      </c>
      <c r="R19" s="45">
        <f t="shared" si="0"/>
        <v>31</v>
      </c>
      <c r="S19" s="45">
        <f t="shared" si="0"/>
        <v>11</v>
      </c>
      <c r="T19" s="45">
        <f t="shared" si="0"/>
        <v>12</v>
      </c>
      <c r="U19" s="45">
        <f t="shared" si="0"/>
        <v>23</v>
      </c>
      <c r="V19" s="45">
        <f t="shared" si="0"/>
        <v>20</v>
      </c>
      <c r="W19" s="45">
        <f t="shared" si="0"/>
        <v>39</v>
      </c>
      <c r="X19" s="45">
        <f t="shared" si="0"/>
        <v>6</v>
      </c>
      <c r="Y19" s="45">
        <f t="shared" si="0"/>
        <v>24</v>
      </c>
      <c r="Z19" s="45">
        <f t="shared" si="0"/>
        <v>19</v>
      </c>
      <c r="AA19" s="45">
        <f t="shared" si="0"/>
        <v>29</v>
      </c>
      <c r="AB19" s="45">
        <f t="shared" si="0"/>
        <v>39</v>
      </c>
      <c r="AC19" s="45">
        <f t="shared" si="0"/>
        <v>44</v>
      </c>
      <c r="AD19" s="45">
        <f t="shared" si="0"/>
        <v>8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87" t="s">
        <v>151</v>
      </c>
      <c r="C1" s="394" t="s">
        <v>303</v>
      </c>
      <c r="D1" s="39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87" t="s">
        <v>150</v>
      </c>
      <c r="C2" s="396" t="s">
        <v>304</v>
      </c>
      <c r="D2" s="397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87" t="s">
        <v>145</v>
      </c>
      <c r="C3" s="402" t="s">
        <v>305</v>
      </c>
      <c r="D3" s="398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86"/>
      <c r="B4" s="386"/>
      <c r="C4" s="386"/>
      <c r="D4" s="38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88" t="s">
        <v>95</v>
      </c>
      <c r="B5" s="389" t="s">
        <v>104</v>
      </c>
      <c r="C5" s="389" t="s">
        <v>16</v>
      </c>
      <c r="D5" s="389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390">
        <v>2</v>
      </c>
      <c r="B6" s="391" t="s">
        <v>270</v>
      </c>
      <c r="C6" s="391" t="s">
        <v>31</v>
      </c>
      <c r="D6" s="399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92">
        <v>1</v>
      </c>
      <c r="B7" s="393" t="s">
        <v>106</v>
      </c>
      <c r="C7" s="393" t="s">
        <v>18</v>
      </c>
      <c r="D7" s="400">
        <v>1000000</v>
      </c>
      <c r="E7" s="47"/>
      <c r="F7" s="45">
        <f>Puntenoverzicht!F4</f>
        <v>52</v>
      </c>
      <c r="G7" s="46"/>
      <c r="H7" s="45">
        <f>Puntenoverzicht!H4</f>
        <v>0</v>
      </c>
      <c r="I7" s="45">
        <f>Puntenoverzicht!I4</f>
        <v>4</v>
      </c>
      <c r="J7" s="45">
        <f>Puntenoverzicht!J4</f>
        <v>6</v>
      </c>
      <c r="K7" s="45">
        <f>Puntenoverzicht!K4</f>
        <v>-3</v>
      </c>
      <c r="L7" s="45">
        <f>Puntenoverzicht!L4</f>
        <v>0</v>
      </c>
      <c r="M7" s="45">
        <f>Puntenoverzicht!M4</f>
        <v>0</v>
      </c>
      <c r="N7" s="45">
        <f>Puntenoverzicht!N4</f>
        <v>0</v>
      </c>
      <c r="O7" s="45">
        <f>Puntenoverzicht!O4</f>
        <v>0</v>
      </c>
      <c r="P7" s="45">
        <f>Puntenoverzicht!P4</f>
        <v>0</v>
      </c>
      <c r="Q7" s="45">
        <f>Puntenoverzicht!Q4</f>
        <v>0</v>
      </c>
      <c r="R7" s="45">
        <f>Puntenoverzicht!R4</f>
        <v>0</v>
      </c>
      <c r="S7" s="45">
        <f>Puntenoverzicht!S4</f>
        <v>0</v>
      </c>
      <c r="T7" s="45">
        <f>Puntenoverzicht!T4</f>
        <v>0</v>
      </c>
      <c r="U7" s="45">
        <f>Puntenoverzicht!U4</f>
        <v>11</v>
      </c>
      <c r="V7" s="45">
        <f>Puntenoverzicht!V4</f>
        <v>0</v>
      </c>
      <c r="W7" s="45">
        <f>Puntenoverzicht!W4</f>
        <v>4</v>
      </c>
      <c r="X7" s="45">
        <f>Puntenoverzicht!X4</f>
        <v>0</v>
      </c>
      <c r="Y7" s="45">
        <f>Puntenoverzicht!Y4</f>
        <v>0</v>
      </c>
      <c r="Z7" s="45">
        <f>Puntenoverzicht!Z4</f>
        <v>0</v>
      </c>
      <c r="AA7" s="45">
        <f>Puntenoverzicht!AA4</f>
        <v>1</v>
      </c>
      <c r="AB7" s="45">
        <f>Puntenoverzicht!AB4</f>
        <v>3</v>
      </c>
      <c r="AC7" s="45">
        <f>Puntenoverzicht!AC4</f>
        <v>26</v>
      </c>
      <c r="AD7" s="45">
        <f>Puntenoverzicht!AD4</f>
        <v>0</v>
      </c>
      <c r="AE7" s="45">
        <f>Puntenoverzicht!AE4</f>
        <v>0</v>
      </c>
      <c r="AF7" s="45">
        <f>Puntenoverzicht!AF4</f>
        <v>0</v>
      </c>
      <c r="AG7" s="45">
        <f>Puntenoverzicht!AG4</f>
        <v>0</v>
      </c>
      <c r="AH7" s="45">
        <f>Puntenoverzicht!AH4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01">
        <v>0.75</v>
      </c>
      <c r="B8" s="393" t="s">
        <v>125</v>
      </c>
      <c r="C8" s="393" t="s">
        <v>55</v>
      </c>
      <c r="D8" s="400">
        <v>750000</v>
      </c>
      <c r="E8" s="47"/>
      <c r="F8" s="45">
        <f>Puntenoverzicht!F41</f>
        <v>11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1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3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01">
        <v>0.75</v>
      </c>
      <c r="B9" s="393" t="s">
        <v>114</v>
      </c>
      <c r="C9" s="393" t="s">
        <v>56</v>
      </c>
      <c r="D9" s="400">
        <v>750000</v>
      </c>
      <c r="E9" s="47"/>
      <c r="F9" s="45">
        <f>Puntenoverzicht!F42</f>
        <v>14</v>
      </c>
      <c r="G9" s="46"/>
      <c r="H9" s="45">
        <f>Puntenoverzicht!H42</f>
        <v>0</v>
      </c>
      <c r="I9" s="45">
        <f>Puntenoverzicht!I42</f>
        <v>3</v>
      </c>
      <c r="J9" s="45">
        <f>Puntenoverzicht!J42</f>
        <v>0</v>
      </c>
      <c r="K9" s="45">
        <f>Puntenoverzicht!K42</f>
        <v>0</v>
      </c>
      <c r="L9" s="45">
        <f>Puntenoverzicht!L42</f>
        <v>3</v>
      </c>
      <c r="M9" s="45">
        <f>Puntenoverzicht!M42</f>
        <v>0</v>
      </c>
      <c r="N9" s="45">
        <f>Puntenoverzicht!N42</f>
        <v>0</v>
      </c>
      <c r="O9" s="45">
        <f>Puntenoverzicht!O42</f>
        <v>1</v>
      </c>
      <c r="P9" s="45">
        <f>Puntenoverzicht!P42</f>
        <v>1</v>
      </c>
      <c r="Q9" s="45">
        <f>Puntenoverzicht!Q42</f>
        <v>0</v>
      </c>
      <c r="R9" s="45">
        <f>Puntenoverzicht!R42</f>
        <v>0</v>
      </c>
      <c r="S9" s="45">
        <f>Puntenoverzicht!S42</f>
        <v>6</v>
      </c>
      <c r="T9" s="45">
        <f>Puntenoverzicht!T42</f>
        <v>0</v>
      </c>
      <c r="U9" s="45">
        <f>Puntenoverzicht!U42</f>
        <v>0</v>
      </c>
      <c r="V9" s="45">
        <f>Puntenoverzicht!V42</f>
        <v>0</v>
      </c>
      <c r="W9" s="45">
        <f>Puntenoverzicht!W42</f>
        <v>0</v>
      </c>
      <c r="X9" s="45">
        <f>Puntenoverzicht!X42</f>
        <v>0</v>
      </c>
      <c r="Y9" s="45">
        <f>Puntenoverzicht!Y42</f>
        <v>0</v>
      </c>
      <c r="Z9" s="45">
        <f>Puntenoverzicht!Z42</f>
        <v>0</v>
      </c>
      <c r="AA9" s="45">
        <f>Puntenoverzicht!AA42</f>
        <v>0</v>
      </c>
      <c r="AB9" s="45">
        <f>Puntenoverzicht!AB42</f>
        <v>0</v>
      </c>
      <c r="AC9" s="45">
        <f>Puntenoverzicht!AC42</f>
        <v>0</v>
      </c>
      <c r="AD9" s="45">
        <f>Puntenoverzicht!AD42</f>
        <v>0</v>
      </c>
      <c r="AE9" s="45">
        <f>Puntenoverzicht!AE42</f>
        <v>0</v>
      </c>
      <c r="AF9" s="45">
        <f>Puntenoverzicht!AF42</f>
        <v>0</v>
      </c>
      <c r="AG9" s="45">
        <f>Puntenoverzicht!AG42</f>
        <v>0</v>
      </c>
      <c r="AH9" s="45">
        <f>Puntenoverzicht!AH42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0">
        <v>1</v>
      </c>
      <c r="B10" s="391" t="s">
        <v>132</v>
      </c>
      <c r="C10" s="391" t="s">
        <v>24</v>
      </c>
      <c r="D10" s="399">
        <v>2000000</v>
      </c>
      <c r="E10" s="47"/>
      <c r="F10" s="45">
        <f>Puntenoverzicht!F10</f>
        <v>91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3</v>
      </c>
      <c r="U10" s="45">
        <f>Puntenoverzicht!U10</f>
        <v>1</v>
      </c>
      <c r="V10" s="45">
        <f>Puntenoverzicht!V10</f>
        <v>19</v>
      </c>
      <c r="W10" s="45">
        <f>Puntenoverzicht!W10</f>
        <v>12</v>
      </c>
      <c r="X10" s="45">
        <f>Puntenoverzicht!X10</f>
        <v>0</v>
      </c>
      <c r="Y10" s="45">
        <f>Puntenoverzicht!Y10</f>
        <v>3</v>
      </c>
      <c r="Z10" s="45">
        <f>Puntenoverzicht!Z10</f>
        <v>0</v>
      </c>
      <c r="AA10" s="45">
        <f>Puntenoverzicht!AA10</f>
        <v>12</v>
      </c>
      <c r="AB10" s="45">
        <f>Puntenoverzicht!AB10</f>
        <v>3</v>
      </c>
      <c r="AC10" s="45">
        <f>Puntenoverzicht!AC10</f>
        <v>0</v>
      </c>
      <c r="AD10" s="45">
        <f>Puntenoverzicht!AD10</f>
        <v>9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90">
        <v>1</v>
      </c>
      <c r="B11" s="391" t="s">
        <v>113</v>
      </c>
      <c r="C11" s="391" t="s">
        <v>25</v>
      </c>
      <c r="D11" s="399">
        <v>1750000</v>
      </c>
      <c r="E11" s="30"/>
      <c r="F11" s="45">
        <f>Puntenoverzicht!F11</f>
        <v>64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3</v>
      </c>
      <c r="U11" s="45">
        <f>Puntenoverzicht!U11</f>
        <v>1</v>
      </c>
      <c r="V11" s="45">
        <f>Puntenoverzicht!V11</f>
        <v>11</v>
      </c>
      <c r="W11" s="45">
        <f>Puntenoverzicht!W11</f>
        <v>1</v>
      </c>
      <c r="X11" s="45">
        <f>Puntenoverzicht!X11</f>
        <v>0</v>
      </c>
      <c r="Y11" s="45">
        <f>Puntenoverzicht!Y11</f>
        <v>6</v>
      </c>
      <c r="Z11" s="45">
        <f>Puntenoverzicht!Z11</f>
        <v>0</v>
      </c>
      <c r="AA11" s="45">
        <f>Puntenoverzicht!AA11</f>
        <v>9</v>
      </c>
      <c r="AB11" s="45">
        <f>Puntenoverzicht!AB11</f>
        <v>3</v>
      </c>
      <c r="AC11" s="45">
        <f>Puntenoverzicht!AC11</f>
        <v>0</v>
      </c>
      <c r="AD11" s="45">
        <f>Puntenoverzicht!AD11</f>
        <v>1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90">
        <v>2</v>
      </c>
      <c r="B12" s="391" t="s">
        <v>240</v>
      </c>
      <c r="C12" s="391" t="s">
        <v>43</v>
      </c>
      <c r="D12" s="399">
        <v>1250000</v>
      </c>
      <c r="E12" s="30"/>
      <c r="F12" s="45">
        <f>Puntenoverzicht!F29</f>
        <v>64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3</v>
      </c>
      <c r="U12" s="45">
        <f>Puntenoverzicht!U29</f>
        <v>1</v>
      </c>
      <c r="V12" s="45">
        <f>Puntenoverzicht!V29</f>
        <v>3</v>
      </c>
      <c r="W12" s="45">
        <f>Puntenoverzicht!W29</f>
        <v>12</v>
      </c>
      <c r="X12" s="45">
        <f>Puntenoverzicht!X29</f>
        <v>0</v>
      </c>
      <c r="Y12" s="45">
        <f>Puntenoverzicht!Y29</f>
        <v>0</v>
      </c>
      <c r="Z12" s="45">
        <f>Puntenoverzicht!Z29</f>
        <v>3</v>
      </c>
      <c r="AA12" s="45">
        <f>Puntenoverzicht!AA29</f>
        <v>13</v>
      </c>
      <c r="AB12" s="45">
        <f>Puntenoverzicht!AB29</f>
        <v>6</v>
      </c>
      <c r="AC12" s="45">
        <f>Puntenoverzicht!AC29</f>
        <v>0</v>
      </c>
      <c r="AD12" s="45">
        <f>Puntenoverzicht!AD29</f>
        <v>8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0" t="s">
        <v>266</v>
      </c>
      <c r="B13" s="391" t="s">
        <v>283</v>
      </c>
      <c r="C13" s="391" t="s">
        <v>217</v>
      </c>
      <c r="D13" s="399">
        <v>1000000</v>
      </c>
      <c r="E13" s="30"/>
      <c r="F13" s="45">
        <f>Puntenoverzicht!F69</f>
        <v>26</v>
      </c>
      <c r="G13" s="46"/>
      <c r="H13" s="45">
        <f>Puntenoverzicht!H69</f>
        <v>11</v>
      </c>
      <c r="I13" s="45">
        <f>Puntenoverzicht!I69</f>
        <v>3</v>
      </c>
      <c r="J13" s="45">
        <f>Puntenoverzicht!J69</f>
        <v>0</v>
      </c>
      <c r="K13" s="45">
        <f>Puntenoverzicht!K69</f>
        <v>0</v>
      </c>
      <c r="L13" s="45">
        <f>Puntenoverzicht!L69</f>
        <v>3</v>
      </c>
      <c r="M13" s="45">
        <f>Puntenoverzicht!M69</f>
        <v>1</v>
      </c>
      <c r="N13" s="45">
        <f>Puntenoverzicht!N69</f>
        <v>0</v>
      </c>
      <c r="O13" s="45">
        <f>Puntenoverzicht!O69</f>
        <v>0</v>
      </c>
      <c r="P13" s="45">
        <f>Puntenoverzicht!P69</f>
        <v>0</v>
      </c>
      <c r="Q13" s="45">
        <f>Puntenoverzicht!Q69</f>
        <v>0</v>
      </c>
      <c r="R13" s="45">
        <f>Puntenoverzicht!R69</f>
        <v>3</v>
      </c>
      <c r="S13" s="45">
        <f>Puntenoverzicht!S69</f>
        <v>0</v>
      </c>
      <c r="T13" s="45">
        <f>Puntenoverzicht!T69</f>
        <v>0</v>
      </c>
      <c r="U13" s="45">
        <f>Puntenoverzicht!U69</f>
        <v>3</v>
      </c>
      <c r="V13" s="45">
        <f>Puntenoverzicht!V69</f>
        <v>0</v>
      </c>
      <c r="W13" s="45">
        <f>Puntenoverzicht!W69</f>
        <v>0</v>
      </c>
      <c r="X13" s="45">
        <f>Puntenoverzicht!X69</f>
        <v>0</v>
      </c>
      <c r="Y13" s="45">
        <f>Puntenoverzicht!Y69</f>
        <v>0</v>
      </c>
      <c r="Z13" s="45">
        <f>Puntenoverzicht!Z69</f>
        <v>0</v>
      </c>
      <c r="AA13" s="45">
        <f>Puntenoverzicht!AA69</f>
        <v>0</v>
      </c>
      <c r="AB13" s="45">
        <f>Puntenoverzicht!AB69</f>
        <v>0</v>
      </c>
      <c r="AC13" s="45">
        <f>Puntenoverzicht!AC69</f>
        <v>1</v>
      </c>
      <c r="AD13" s="45">
        <f>Puntenoverzicht!AD69</f>
        <v>1</v>
      </c>
      <c r="AE13" s="45">
        <f>Puntenoverzicht!AE69</f>
        <v>0</v>
      </c>
      <c r="AF13" s="45">
        <f>Puntenoverzicht!AF69</f>
        <v>0</v>
      </c>
      <c r="AG13" s="45">
        <f>Puntenoverzicht!AG69</f>
        <v>0</v>
      </c>
      <c r="AH13" s="45">
        <f>Puntenoverzicht!AH69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01">
        <v>0.75</v>
      </c>
      <c r="B14" s="393" t="s">
        <v>128</v>
      </c>
      <c r="C14" s="393" t="s">
        <v>73</v>
      </c>
      <c r="D14" s="400">
        <v>1500000</v>
      </c>
      <c r="E14" s="47"/>
      <c r="F14" s="45">
        <f>Puntenoverzicht!F59</f>
        <v>17</v>
      </c>
      <c r="G14" s="46"/>
      <c r="H14" s="45">
        <f>Puntenoverzicht!H59</f>
        <v>0</v>
      </c>
      <c r="I14" s="45">
        <f>Puntenoverzicht!I59</f>
        <v>0</v>
      </c>
      <c r="J14" s="45">
        <f>Puntenoverzicht!J59</f>
        <v>0</v>
      </c>
      <c r="K14" s="45">
        <f>Puntenoverzicht!K59</f>
        <v>1</v>
      </c>
      <c r="L14" s="45">
        <f>Puntenoverzicht!L59</f>
        <v>0</v>
      </c>
      <c r="M14" s="45">
        <f>Puntenoverzicht!M59</f>
        <v>0</v>
      </c>
      <c r="N14" s="45">
        <f>Puntenoverzicht!N59</f>
        <v>0</v>
      </c>
      <c r="O14" s="45">
        <f>Puntenoverzicht!O59</f>
        <v>1</v>
      </c>
      <c r="P14" s="45">
        <f>Puntenoverzicht!P59</f>
        <v>0</v>
      </c>
      <c r="Q14" s="45">
        <f>Puntenoverzicht!Q59</f>
        <v>0</v>
      </c>
      <c r="R14" s="45">
        <f>Puntenoverzicht!R59</f>
        <v>3</v>
      </c>
      <c r="S14" s="45">
        <f>Puntenoverzicht!S59</f>
        <v>3</v>
      </c>
      <c r="T14" s="45">
        <f>Puntenoverzicht!T59</f>
        <v>0</v>
      </c>
      <c r="U14" s="45">
        <f>Puntenoverzicht!U59</f>
        <v>0</v>
      </c>
      <c r="V14" s="45">
        <f>Puntenoverzicht!V59</f>
        <v>0</v>
      </c>
      <c r="W14" s="45">
        <f>Puntenoverzicht!W59</f>
        <v>0</v>
      </c>
      <c r="X14" s="45">
        <f>Puntenoverzicht!X59</f>
        <v>0</v>
      </c>
      <c r="Y14" s="45">
        <f>Puntenoverzicht!Y59</f>
        <v>0</v>
      </c>
      <c r="Z14" s="45">
        <f>Puntenoverzicht!Z59</f>
        <v>0</v>
      </c>
      <c r="AA14" s="45">
        <f>Puntenoverzicht!AA59</f>
        <v>0</v>
      </c>
      <c r="AB14" s="45">
        <f>Puntenoverzicht!AB59</f>
        <v>0</v>
      </c>
      <c r="AC14" s="45">
        <f>Puntenoverzicht!AC59</f>
        <v>9</v>
      </c>
      <c r="AD14" s="45">
        <f>Puntenoverzicht!AD59</f>
        <v>0</v>
      </c>
      <c r="AE14" s="45">
        <f>Puntenoverzicht!AE59</f>
        <v>0</v>
      </c>
      <c r="AF14" s="45">
        <f>Puntenoverzicht!AF59</f>
        <v>0</v>
      </c>
      <c r="AG14" s="45">
        <f>Puntenoverzicht!AG59</f>
        <v>0</v>
      </c>
      <c r="AH14" s="45">
        <f>Puntenoverzicht!AH59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92">
        <v>2</v>
      </c>
      <c r="B15" s="393" t="s">
        <v>108</v>
      </c>
      <c r="C15" s="393" t="s">
        <v>45</v>
      </c>
      <c r="D15" s="400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92" t="s">
        <v>266</v>
      </c>
      <c r="B16" s="393" t="s">
        <v>268</v>
      </c>
      <c r="C16" s="393" t="s">
        <v>227</v>
      </c>
      <c r="D16" s="400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639</v>
      </c>
      <c r="G19" s="46"/>
      <c r="H19" s="45">
        <f t="shared" ref="H19:AH19" si="0">SUM(H6:H16)</f>
        <v>63</v>
      </c>
      <c r="I19" s="45">
        <f t="shared" si="0"/>
        <v>42</v>
      </c>
      <c r="J19" s="45">
        <f t="shared" si="0"/>
        <v>39</v>
      </c>
      <c r="K19" s="45">
        <f t="shared" si="0"/>
        <v>20</v>
      </c>
      <c r="L19" s="45">
        <f t="shared" si="0"/>
        <v>30</v>
      </c>
      <c r="M19" s="45">
        <f t="shared" si="0"/>
        <v>13</v>
      </c>
      <c r="N19" s="45">
        <f t="shared" si="0"/>
        <v>8</v>
      </c>
      <c r="O19" s="45">
        <f t="shared" si="0"/>
        <v>10</v>
      </c>
      <c r="P19" s="45">
        <f t="shared" si="0"/>
        <v>32</v>
      </c>
      <c r="Q19" s="45">
        <f t="shared" si="0"/>
        <v>11</v>
      </c>
      <c r="R19" s="45">
        <f t="shared" si="0"/>
        <v>43</v>
      </c>
      <c r="S19" s="45">
        <f t="shared" si="0"/>
        <v>9</v>
      </c>
      <c r="T19" s="45">
        <f t="shared" si="0"/>
        <v>17</v>
      </c>
      <c r="U19" s="45">
        <f t="shared" si="0"/>
        <v>33</v>
      </c>
      <c r="V19" s="45">
        <f t="shared" si="0"/>
        <v>33</v>
      </c>
      <c r="W19" s="45">
        <f t="shared" si="0"/>
        <v>29</v>
      </c>
      <c r="X19" s="45">
        <f t="shared" si="0"/>
        <v>12</v>
      </c>
      <c r="Y19" s="45">
        <f t="shared" si="0"/>
        <v>17</v>
      </c>
      <c r="Z19" s="45">
        <f t="shared" si="0"/>
        <v>11</v>
      </c>
      <c r="AA19" s="45">
        <f t="shared" si="0"/>
        <v>41</v>
      </c>
      <c r="AB19" s="45">
        <f t="shared" si="0"/>
        <v>21</v>
      </c>
      <c r="AC19" s="45">
        <f t="shared" si="0"/>
        <v>54</v>
      </c>
      <c r="AD19" s="45">
        <f t="shared" si="0"/>
        <v>51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04" t="s">
        <v>151</v>
      </c>
      <c r="C1" s="414" t="s">
        <v>279</v>
      </c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04" t="s">
        <v>150</v>
      </c>
      <c r="C2" s="415" t="s">
        <v>306</v>
      </c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04" t="s">
        <v>145</v>
      </c>
      <c r="C3" s="420" t="s">
        <v>307</v>
      </c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03"/>
      <c r="B4" s="403"/>
      <c r="C4" s="403"/>
      <c r="D4" s="4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05" t="s">
        <v>95</v>
      </c>
      <c r="B5" s="406" t="s">
        <v>104</v>
      </c>
      <c r="C5" s="406" t="s">
        <v>16</v>
      </c>
      <c r="D5" s="406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11">
        <v>1</v>
      </c>
      <c r="B6" s="412" t="s">
        <v>105</v>
      </c>
      <c r="C6" s="412" t="s">
        <v>83</v>
      </c>
      <c r="D6" s="413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09">
        <v>1</v>
      </c>
      <c r="B7" s="410" t="s">
        <v>130</v>
      </c>
      <c r="C7" s="410" t="s">
        <v>20</v>
      </c>
      <c r="D7" s="417">
        <v>1250000</v>
      </c>
      <c r="E7" s="47"/>
      <c r="F7" s="45">
        <f>Puntenoverzicht!F6</f>
        <v>30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3</v>
      </c>
      <c r="U7" s="45">
        <f>Puntenoverzicht!U6</f>
        <v>4</v>
      </c>
      <c r="V7" s="45">
        <f>Puntenoverzicht!V6</f>
        <v>0</v>
      </c>
      <c r="W7" s="45">
        <f>Puntenoverzicht!W6</f>
        <v>4</v>
      </c>
      <c r="X7" s="45">
        <f>Puntenoverzicht!X6</f>
        <v>0</v>
      </c>
      <c r="Y7" s="45">
        <f>Puntenoverzicht!Y6</f>
        <v>3</v>
      </c>
      <c r="Z7" s="45">
        <f>Puntenoverzicht!Z6</f>
        <v>0</v>
      </c>
      <c r="AA7" s="45">
        <f>Puntenoverzicht!AA6</f>
        <v>1</v>
      </c>
      <c r="AB7" s="45">
        <f>Puntenoverzicht!AB6</f>
        <v>3</v>
      </c>
      <c r="AC7" s="45">
        <f>Puntenoverzicht!AC6</f>
        <v>0</v>
      </c>
      <c r="AD7" s="45">
        <f>Puntenoverzicht!AD6</f>
        <v>1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18">
        <v>0.75</v>
      </c>
      <c r="B8" s="410" t="s">
        <v>116</v>
      </c>
      <c r="C8" s="410" t="s">
        <v>49</v>
      </c>
      <c r="D8" s="417">
        <v>750000</v>
      </c>
      <c r="E8" s="47"/>
      <c r="F8" s="45">
        <f>Puntenoverzicht!F35</f>
        <v>3</v>
      </c>
      <c r="G8" s="46"/>
      <c r="H8" s="45">
        <f>Puntenoverzicht!H35</f>
        <v>0</v>
      </c>
      <c r="I8" s="45">
        <f>Puntenoverzicht!I35</f>
        <v>0</v>
      </c>
      <c r="J8" s="45">
        <f>Puntenoverzicht!J35</f>
        <v>0</v>
      </c>
      <c r="K8" s="45">
        <f>Puntenoverzicht!K35</f>
        <v>1</v>
      </c>
      <c r="L8" s="45">
        <f>Puntenoverzicht!L35</f>
        <v>0</v>
      </c>
      <c r="M8" s="45">
        <f>Puntenoverzicht!M35</f>
        <v>0</v>
      </c>
      <c r="N8" s="45">
        <f>Puntenoverzicht!N35</f>
        <v>0</v>
      </c>
      <c r="O8" s="45">
        <f>Puntenoverzicht!O35</f>
        <v>1</v>
      </c>
      <c r="P8" s="45">
        <f>Puntenoverzicht!P35</f>
        <v>1</v>
      </c>
      <c r="Q8" s="45">
        <f>Puntenoverzicht!Q35</f>
        <v>0</v>
      </c>
      <c r="R8" s="45">
        <f>Puntenoverzicht!R35</f>
        <v>0</v>
      </c>
      <c r="S8" s="45">
        <f>Puntenoverzicht!S35</f>
        <v>0</v>
      </c>
      <c r="T8" s="45">
        <f>Puntenoverzicht!T35</f>
        <v>0</v>
      </c>
      <c r="U8" s="45">
        <f>Puntenoverzicht!U35</f>
        <v>0</v>
      </c>
      <c r="V8" s="45">
        <f>Puntenoverzicht!V35</f>
        <v>0</v>
      </c>
      <c r="W8" s="45">
        <f>Puntenoverzicht!W35</f>
        <v>0</v>
      </c>
      <c r="X8" s="45">
        <f>Puntenoverzicht!X35</f>
        <v>0</v>
      </c>
      <c r="Y8" s="45">
        <f>Puntenoverzicht!Y35</f>
        <v>0</v>
      </c>
      <c r="Z8" s="45">
        <f>Puntenoverzicht!Z35</f>
        <v>0</v>
      </c>
      <c r="AA8" s="45">
        <f>Puntenoverzicht!AA35</f>
        <v>0</v>
      </c>
      <c r="AB8" s="45">
        <f>Puntenoverzicht!AB35</f>
        <v>0</v>
      </c>
      <c r="AC8" s="45">
        <f>Puntenoverzicht!AC35</f>
        <v>0</v>
      </c>
      <c r="AD8" s="45">
        <f>Puntenoverzicht!AD35</f>
        <v>0</v>
      </c>
      <c r="AE8" s="45">
        <f>Puntenoverzicht!AE35</f>
        <v>0</v>
      </c>
      <c r="AF8" s="45">
        <f>Puntenoverzicht!AF35</f>
        <v>0</v>
      </c>
      <c r="AG8" s="45">
        <f>Puntenoverzicht!AG35</f>
        <v>0</v>
      </c>
      <c r="AH8" s="45">
        <f>Puntenoverzicht!AH35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09" t="s">
        <v>266</v>
      </c>
      <c r="B9" s="410" t="s">
        <v>279</v>
      </c>
      <c r="C9" s="410" t="s">
        <v>78</v>
      </c>
      <c r="D9" s="417">
        <v>1000000</v>
      </c>
      <c r="E9" s="47"/>
      <c r="F9" s="45">
        <f>Puntenoverzicht!F64</f>
        <v>84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6</v>
      </c>
      <c r="V9" s="45">
        <f>Puntenoverzicht!V64</f>
        <v>0</v>
      </c>
      <c r="W9" s="45">
        <f>Puntenoverzicht!W64</f>
        <v>0</v>
      </c>
      <c r="X9" s="45">
        <f>Puntenoverzicht!X64</f>
        <v>10</v>
      </c>
      <c r="Y9" s="45">
        <f>Puntenoverzicht!Y64</f>
        <v>0</v>
      </c>
      <c r="Z9" s="45">
        <f>Puntenoverzicht!Z64</f>
        <v>0</v>
      </c>
      <c r="AA9" s="45">
        <f>Puntenoverzicht!AA64</f>
        <v>10</v>
      </c>
      <c r="AB9" s="45">
        <f>Puntenoverzicht!AB64</f>
        <v>0</v>
      </c>
      <c r="AC9" s="45">
        <f>Puntenoverzicht!AC64</f>
        <v>11</v>
      </c>
      <c r="AD9" s="45">
        <f>Puntenoverzicht!AD64</f>
        <v>1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07">
        <v>1</v>
      </c>
      <c r="B10" s="408" t="s">
        <v>132</v>
      </c>
      <c r="C10" s="408" t="s">
        <v>24</v>
      </c>
      <c r="D10" s="416">
        <v>2000000</v>
      </c>
      <c r="E10" s="47"/>
      <c r="F10" s="45">
        <f>Puntenoverzicht!F10</f>
        <v>91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3</v>
      </c>
      <c r="U10" s="45">
        <f>Puntenoverzicht!U10</f>
        <v>1</v>
      </c>
      <c r="V10" s="45">
        <f>Puntenoverzicht!V10</f>
        <v>19</v>
      </c>
      <c r="W10" s="45">
        <f>Puntenoverzicht!W10</f>
        <v>12</v>
      </c>
      <c r="X10" s="45">
        <f>Puntenoverzicht!X10</f>
        <v>0</v>
      </c>
      <c r="Y10" s="45">
        <f>Puntenoverzicht!Y10</f>
        <v>3</v>
      </c>
      <c r="Z10" s="45">
        <f>Puntenoverzicht!Z10</f>
        <v>0</v>
      </c>
      <c r="AA10" s="45">
        <f>Puntenoverzicht!AA10</f>
        <v>12</v>
      </c>
      <c r="AB10" s="45">
        <f>Puntenoverzicht!AB10</f>
        <v>3</v>
      </c>
      <c r="AC10" s="45">
        <f>Puntenoverzicht!AC10</f>
        <v>0</v>
      </c>
      <c r="AD10" s="45">
        <f>Puntenoverzicht!AD10</f>
        <v>9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07">
        <v>2</v>
      </c>
      <c r="B11" s="408" t="s">
        <v>220</v>
      </c>
      <c r="C11" s="408" t="s">
        <v>41</v>
      </c>
      <c r="D11" s="416">
        <v>1500000</v>
      </c>
      <c r="E11" s="30"/>
      <c r="F11" s="45">
        <f>Puntenoverzicht!F27</f>
        <v>71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1</v>
      </c>
      <c r="U11" s="45">
        <f>Puntenoverzicht!U27</f>
        <v>1</v>
      </c>
      <c r="V11" s="45">
        <f>Puntenoverzicht!V27</f>
        <v>3</v>
      </c>
      <c r="W11" s="45">
        <f>Puntenoverzicht!W27</f>
        <v>12</v>
      </c>
      <c r="X11" s="45">
        <f>Puntenoverzicht!X27</f>
        <v>0</v>
      </c>
      <c r="Y11" s="45">
        <f>Puntenoverzicht!Y27</f>
        <v>3</v>
      </c>
      <c r="Z11" s="45">
        <f>Puntenoverzicht!Z27</f>
        <v>3</v>
      </c>
      <c r="AA11" s="45">
        <f>Puntenoverzicht!AA27</f>
        <v>1</v>
      </c>
      <c r="AB11" s="45">
        <f>Puntenoverzicht!AB27</f>
        <v>14</v>
      </c>
      <c r="AC11" s="45">
        <f>Puntenoverzicht!AC27</f>
        <v>11</v>
      </c>
      <c r="AD11" s="45">
        <f>Puntenoverzicht!AD27</f>
        <v>1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19">
        <v>0.75</v>
      </c>
      <c r="B12" s="408" t="s">
        <v>123</v>
      </c>
      <c r="C12" s="408" t="s">
        <v>61</v>
      </c>
      <c r="D12" s="416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19">
        <v>0.75</v>
      </c>
      <c r="B13" s="408" t="s">
        <v>223</v>
      </c>
      <c r="C13" s="408" t="s">
        <v>63</v>
      </c>
      <c r="D13" s="416">
        <v>1500000</v>
      </c>
      <c r="E13" s="30"/>
      <c r="F13" s="45">
        <f>Puntenoverzicht!F49</f>
        <v>14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3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3</v>
      </c>
      <c r="Z13" s="45">
        <f>Puntenoverzicht!Z49</f>
        <v>3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09" t="s">
        <v>266</v>
      </c>
      <c r="B14" s="410" t="s">
        <v>268</v>
      </c>
      <c r="C14" s="410" t="s">
        <v>227</v>
      </c>
      <c r="D14" s="417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09">
        <v>2</v>
      </c>
      <c r="B15" s="410" t="s">
        <v>108</v>
      </c>
      <c r="C15" s="410" t="s">
        <v>45</v>
      </c>
      <c r="D15" s="417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09" t="s">
        <v>266</v>
      </c>
      <c r="B16" s="410" t="s">
        <v>286</v>
      </c>
      <c r="C16" s="410" t="s">
        <v>228</v>
      </c>
      <c r="D16" s="417">
        <v>1000000</v>
      </c>
      <c r="E16" s="47"/>
      <c r="F16" s="45">
        <f>Puntenoverzicht!F73</f>
        <v>96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9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7</v>
      </c>
      <c r="AD16" s="45">
        <f>Puntenoverzicht!AD73</f>
        <v>7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720</v>
      </c>
      <c r="G19" s="46"/>
      <c r="H19" s="45">
        <f t="shared" ref="H19:AH19" si="0">SUM(H6:H16)</f>
        <v>77</v>
      </c>
      <c r="I19" s="45">
        <f t="shared" si="0"/>
        <v>53</v>
      </c>
      <c r="J19" s="45">
        <f t="shared" si="0"/>
        <v>34</v>
      </c>
      <c r="K19" s="45">
        <f t="shared" si="0"/>
        <v>26</v>
      </c>
      <c r="L19" s="45">
        <f t="shared" si="0"/>
        <v>84</v>
      </c>
      <c r="M19" s="45">
        <f t="shared" si="0"/>
        <v>18</v>
      </c>
      <c r="N19" s="45">
        <f t="shared" si="0"/>
        <v>14</v>
      </c>
      <c r="O19" s="45">
        <f t="shared" si="0"/>
        <v>-1</v>
      </c>
      <c r="P19" s="45">
        <f t="shared" si="0"/>
        <v>45</v>
      </c>
      <c r="Q19" s="45">
        <f t="shared" si="0"/>
        <v>16</v>
      </c>
      <c r="R19" s="45">
        <f t="shared" si="0"/>
        <v>27</v>
      </c>
      <c r="S19" s="45">
        <f t="shared" si="0"/>
        <v>6</v>
      </c>
      <c r="T19" s="45">
        <f t="shared" si="0"/>
        <v>17</v>
      </c>
      <c r="U19" s="45">
        <f t="shared" si="0"/>
        <v>42</v>
      </c>
      <c r="V19" s="45">
        <f t="shared" si="0"/>
        <v>25</v>
      </c>
      <c r="W19" s="45">
        <f t="shared" si="0"/>
        <v>35</v>
      </c>
      <c r="X19" s="45">
        <f t="shared" si="0"/>
        <v>22</v>
      </c>
      <c r="Y19" s="45">
        <f t="shared" si="0"/>
        <v>25</v>
      </c>
      <c r="Z19" s="45">
        <f t="shared" si="0"/>
        <v>6</v>
      </c>
      <c r="AA19" s="45">
        <f t="shared" si="0"/>
        <v>28</v>
      </c>
      <c r="AB19" s="45">
        <f t="shared" si="0"/>
        <v>39</v>
      </c>
      <c r="AC19" s="45">
        <f t="shared" si="0"/>
        <v>36</v>
      </c>
      <c r="AD19" s="45">
        <f t="shared" si="0"/>
        <v>46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22" t="s">
        <v>151</v>
      </c>
      <c r="C1" s="432" t="s">
        <v>231</v>
      </c>
      <c r="D1" s="43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22" t="s">
        <v>150</v>
      </c>
      <c r="C2" s="434" t="s">
        <v>308</v>
      </c>
      <c r="D2" s="43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22" t="s">
        <v>145</v>
      </c>
      <c r="C3" s="441" t="s">
        <v>309</v>
      </c>
      <c r="D3" s="43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21"/>
      <c r="B4" s="421"/>
      <c r="C4" s="421"/>
      <c r="D4" s="42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23" t="s">
        <v>95</v>
      </c>
      <c r="B5" s="424" t="s">
        <v>104</v>
      </c>
      <c r="C5" s="424" t="s">
        <v>16</v>
      </c>
      <c r="D5" s="42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29">
        <v>1</v>
      </c>
      <c r="B6" s="430" t="s">
        <v>105</v>
      </c>
      <c r="C6" s="430" t="s">
        <v>83</v>
      </c>
      <c r="D6" s="431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27">
        <v>1</v>
      </c>
      <c r="B7" s="428" t="s">
        <v>246</v>
      </c>
      <c r="C7" s="428" t="s">
        <v>23</v>
      </c>
      <c r="D7" s="438">
        <v>1000000</v>
      </c>
      <c r="E7" s="47"/>
      <c r="F7" s="45">
        <f>Puntenoverzicht!F9</f>
        <v>26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3</v>
      </c>
      <c r="U7" s="45">
        <f>Puntenoverzicht!U9</f>
        <v>4</v>
      </c>
      <c r="V7" s="45">
        <f>Puntenoverzicht!V9</f>
        <v>0</v>
      </c>
      <c r="W7" s="45">
        <f>Puntenoverzicht!W9</f>
        <v>-2</v>
      </c>
      <c r="X7" s="45">
        <f>Puntenoverzicht!X9</f>
        <v>0</v>
      </c>
      <c r="Y7" s="45">
        <f>Puntenoverzicht!Y9</f>
        <v>3</v>
      </c>
      <c r="Z7" s="45">
        <f>Puntenoverzicht!Z9</f>
        <v>0</v>
      </c>
      <c r="AA7" s="45">
        <f>Puntenoverzicht!AA9</f>
        <v>4</v>
      </c>
      <c r="AB7" s="45">
        <f>Puntenoverzicht!AB9</f>
        <v>3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27">
        <v>2</v>
      </c>
      <c r="B8" s="428" t="s">
        <v>96</v>
      </c>
      <c r="C8" s="428" t="s">
        <v>33</v>
      </c>
      <c r="D8" s="438">
        <v>1750000</v>
      </c>
      <c r="E8" s="47"/>
      <c r="F8" s="45">
        <f>Puntenoverzicht!F19</f>
        <v>67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6</v>
      </c>
      <c r="S8" s="45">
        <f>Puntenoverzicht!S19</f>
        <v>0</v>
      </c>
      <c r="T8" s="45">
        <f>Puntenoverzicht!T19</f>
        <v>1</v>
      </c>
      <c r="U8" s="45">
        <f>Puntenoverzicht!U19</f>
        <v>11</v>
      </c>
      <c r="V8" s="45">
        <f>Puntenoverzicht!V19</f>
        <v>0</v>
      </c>
      <c r="W8" s="45">
        <f>Puntenoverzicht!W19</f>
        <v>3</v>
      </c>
      <c r="X8" s="45">
        <f>Puntenoverzicht!X19</f>
        <v>0</v>
      </c>
      <c r="Y8" s="45">
        <f>Puntenoverzicht!Y19</f>
        <v>6</v>
      </c>
      <c r="Z8" s="45">
        <f>Puntenoverzicht!Z19</f>
        <v>16</v>
      </c>
      <c r="AA8" s="45">
        <f>Puntenoverzicht!AA19</f>
        <v>4</v>
      </c>
      <c r="AB8" s="45">
        <f>Puntenoverzicht!AB19</f>
        <v>-2</v>
      </c>
      <c r="AC8" s="45">
        <f>Puntenoverzicht!AC19</f>
        <v>6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27" t="s">
        <v>266</v>
      </c>
      <c r="B9" s="428" t="s">
        <v>277</v>
      </c>
      <c r="C9" s="428" t="s">
        <v>76</v>
      </c>
      <c r="D9" s="438">
        <v>1000000</v>
      </c>
      <c r="E9" s="47"/>
      <c r="F9" s="45">
        <f>Puntenoverzicht!F62</f>
        <v>19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6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25">
        <v>2</v>
      </c>
      <c r="B10" s="426" t="s">
        <v>240</v>
      </c>
      <c r="C10" s="426" t="s">
        <v>43</v>
      </c>
      <c r="D10" s="437">
        <v>1250000</v>
      </c>
      <c r="E10" s="47"/>
      <c r="F10" s="45">
        <f>Puntenoverzicht!F29</f>
        <v>64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11</v>
      </c>
      <c r="S10" s="45">
        <f>Puntenoverzicht!S29</f>
        <v>0</v>
      </c>
      <c r="T10" s="45">
        <f>Puntenoverzicht!T29</f>
        <v>3</v>
      </c>
      <c r="U10" s="45">
        <f>Puntenoverzicht!U29</f>
        <v>1</v>
      </c>
      <c r="V10" s="45">
        <f>Puntenoverzicht!V29</f>
        <v>3</v>
      </c>
      <c r="W10" s="45">
        <f>Puntenoverzicht!W29</f>
        <v>12</v>
      </c>
      <c r="X10" s="45">
        <f>Puntenoverzicht!X29</f>
        <v>0</v>
      </c>
      <c r="Y10" s="45">
        <f>Puntenoverzicht!Y29</f>
        <v>0</v>
      </c>
      <c r="Z10" s="45">
        <f>Puntenoverzicht!Z29</f>
        <v>3</v>
      </c>
      <c r="AA10" s="45">
        <f>Puntenoverzicht!AA29</f>
        <v>13</v>
      </c>
      <c r="AB10" s="45">
        <f>Puntenoverzicht!AB29</f>
        <v>6</v>
      </c>
      <c r="AC10" s="45">
        <f>Puntenoverzicht!AC29</f>
        <v>0</v>
      </c>
      <c r="AD10" s="45">
        <f>Puntenoverzicht!AD29</f>
        <v>8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25">
        <v>1</v>
      </c>
      <c r="B11" s="426" t="s">
        <v>230</v>
      </c>
      <c r="C11" s="426" t="s">
        <v>26</v>
      </c>
      <c r="D11" s="437">
        <v>1500000</v>
      </c>
      <c r="E11" s="30"/>
      <c r="F11" s="45">
        <f>Puntenoverzicht!F12</f>
        <v>46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3</v>
      </c>
      <c r="U11" s="45">
        <f>Puntenoverzicht!U12</f>
        <v>1</v>
      </c>
      <c r="V11" s="45">
        <f>Puntenoverzicht!V12</f>
        <v>3</v>
      </c>
      <c r="W11" s="45">
        <f>Puntenoverzicht!W12</f>
        <v>12</v>
      </c>
      <c r="X11" s="45">
        <f>Puntenoverzicht!X12</f>
        <v>0</v>
      </c>
      <c r="Y11" s="45">
        <f>Puntenoverzicht!Y12</f>
        <v>3</v>
      </c>
      <c r="Z11" s="45">
        <f>Puntenoverzicht!Z12</f>
        <v>0</v>
      </c>
      <c r="AA11" s="45">
        <f>Puntenoverzicht!AA12</f>
        <v>4</v>
      </c>
      <c r="AB11" s="45">
        <f>Puntenoverzicht!AB12</f>
        <v>3</v>
      </c>
      <c r="AC11" s="45">
        <f>Puntenoverzicht!AC12</f>
        <v>11</v>
      </c>
      <c r="AD11" s="45">
        <f>Puntenoverzicht!AD12</f>
        <v>1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40">
        <v>0.75</v>
      </c>
      <c r="B12" s="426" t="s">
        <v>141</v>
      </c>
      <c r="C12" s="426" t="s">
        <v>60</v>
      </c>
      <c r="D12" s="437">
        <v>1000000</v>
      </c>
      <c r="E12" s="30"/>
      <c r="F12" s="45">
        <f>Puntenoverzicht!F46</f>
        <v>6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1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1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40">
        <v>0.75</v>
      </c>
      <c r="B13" s="426" t="s">
        <v>123</v>
      </c>
      <c r="C13" s="426" t="s">
        <v>61</v>
      </c>
      <c r="D13" s="437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27" t="s">
        <v>266</v>
      </c>
      <c r="B14" s="428" t="s">
        <v>268</v>
      </c>
      <c r="C14" s="428" t="s">
        <v>227</v>
      </c>
      <c r="D14" s="4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39">
        <v>0.75</v>
      </c>
      <c r="B15" s="428" t="s">
        <v>98</v>
      </c>
      <c r="C15" s="428" t="s">
        <v>71</v>
      </c>
      <c r="D15" s="438">
        <v>1750000</v>
      </c>
      <c r="E15" s="47"/>
      <c r="F15" s="45">
        <f>Puntenoverzicht!F57</f>
        <v>48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6</v>
      </c>
      <c r="Z15" s="45">
        <f>Puntenoverzicht!Z57</f>
        <v>0</v>
      </c>
      <c r="AA15" s="45">
        <f>Puntenoverzicht!AA57</f>
        <v>0</v>
      </c>
      <c r="AB15" s="45">
        <f>Puntenoverzicht!AB57</f>
        <v>6</v>
      </c>
      <c r="AC15" s="45">
        <f>Puntenoverzicht!AC57</f>
        <v>9</v>
      </c>
      <c r="AD15" s="45">
        <f>Puntenoverzicht!AD57</f>
        <v>3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27">
        <v>2</v>
      </c>
      <c r="B16" s="428" t="s">
        <v>108</v>
      </c>
      <c r="C16" s="428" t="s">
        <v>45</v>
      </c>
      <c r="D16" s="438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607</v>
      </c>
      <c r="G19" s="46"/>
      <c r="H19" s="45">
        <f t="shared" ref="H19:AH19" si="0">SUM(H6:H16)</f>
        <v>45</v>
      </c>
      <c r="I19" s="45">
        <f t="shared" si="0"/>
        <v>50</v>
      </c>
      <c r="J19" s="45">
        <f t="shared" si="0"/>
        <v>20</v>
      </c>
      <c r="K19" s="45">
        <f t="shared" si="0"/>
        <v>25</v>
      </c>
      <c r="L19" s="45">
        <f t="shared" si="0"/>
        <v>39</v>
      </c>
      <c r="M19" s="45">
        <f t="shared" si="0"/>
        <v>23</v>
      </c>
      <c r="N19" s="45">
        <f t="shared" si="0"/>
        <v>17</v>
      </c>
      <c r="O19" s="45">
        <f t="shared" si="0"/>
        <v>0</v>
      </c>
      <c r="P19" s="45">
        <f t="shared" si="0"/>
        <v>46</v>
      </c>
      <c r="Q19" s="45">
        <f t="shared" si="0"/>
        <v>0</v>
      </c>
      <c r="R19" s="45">
        <f t="shared" si="0"/>
        <v>35</v>
      </c>
      <c r="S19" s="45">
        <f t="shared" si="0"/>
        <v>3</v>
      </c>
      <c r="T19" s="45">
        <f t="shared" si="0"/>
        <v>20</v>
      </c>
      <c r="U19" s="45">
        <f t="shared" si="0"/>
        <v>45</v>
      </c>
      <c r="V19" s="45">
        <f t="shared" si="0"/>
        <v>9</v>
      </c>
      <c r="W19" s="45">
        <f t="shared" si="0"/>
        <v>32</v>
      </c>
      <c r="X19" s="45">
        <f t="shared" si="0"/>
        <v>12</v>
      </c>
      <c r="Y19" s="45">
        <f t="shared" si="0"/>
        <v>31</v>
      </c>
      <c r="Z19" s="45">
        <f t="shared" si="0"/>
        <v>19</v>
      </c>
      <c r="AA19" s="45">
        <f t="shared" si="0"/>
        <v>29</v>
      </c>
      <c r="AB19" s="45">
        <f t="shared" si="0"/>
        <v>35</v>
      </c>
      <c r="AC19" s="45">
        <f t="shared" si="0"/>
        <v>33</v>
      </c>
      <c r="AD19" s="45">
        <f t="shared" si="0"/>
        <v>39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43" t="s">
        <v>151</v>
      </c>
      <c r="C1" s="453" t="s">
        <v>230</v>
      </c>
      <c r="D1" s="45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43" t="s">
        <v>150</v>
      </c>
      <c r="C2" s="455" t="s">
        <v>310</v>
      </c>
      <c r="D2" s="45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43" t="s">
        <v>145</v>
      </c>
      <c r="C3" s="462" t="s">
        <v>311</v>
      </c>
      <c r="D3" s="457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42"/>
      <c r="B4" s="442"/>
      <c r="C4" s="442"/>
      <c r="D4" s="44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44" t="s">
        <v>95</v>
      </c>
      <c r="B5" s="445" t="s">
        <v>104</v>
      </c>
      <c r="C5" s="445" t="s">
        <v>16</v>
      </c>
      <c r="D5" s="44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50">
        <v>1</v>
      </c>
      <c r="B6" s="451" t="s">
        <v>105</v>
      </c>
      <c r="C6" s="451" t="s">
        <v>83</v>
      </c>
      <c r="D6" s="45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48">
        <v>2</v>
      </c>
      <c r="B7" s="449" t="s">
        <v>12</v>
      </c>
      <c r="C7" s="449" t="s">
        <v>35</v>
      </c>
      <c r="D7" s="459">
        <v>1500000</v>
      </c>
      <c r="E7" s="47"/>
      <c r="F7" s="45">
        <f>Puntenoverzicht!F21</f>
        <v>46</v>
      </c>
      <c r="G7" s="46"/>
      <c r="H7" s="45">
        <f>Puntenoverzicht!H21</f>
        <v>6</v>
      </c>
      <c r="I7" s="45">
        <f>Puntenoverzicht!I21</f>
        <v>0</v>
      </c>
      <c r="J7" s="45">
        <f>Puntenoverzicht!J21</f>
        <v>0</v>
      </c>
      <c r="K7" s="45">
        <f>Puntenoverzicht!K21</f>
        <v>3</v>
      </c>
      <c r="L7" s="45">
        <f>Puntenoverzicht!L21</f>
        <v>0</v>
      </c>
      <c r="M7" s="45">
        <f>Puntenoverzicht!M21</f>
        <v>1</v>
      </c>
      <c r="N7" s="45">
        <f>Puntenoverzicht!N21</f>
        <v>6</v>
      </c>
      <c r="O7" s="45">
        <f>Puntenoverzicht!O21</f>
        <v>0</v>
      </c>
      <c r="P7" s="45">
        <f>Puntenoverzicht!P21</f>
        <v>0</v>
      </c>
      <c r="Q7" s="45">
        <f>Puntenoverzicht!Q21</f>
        <v>0</v>
      </c>
      <c r="R7" s="45">
        <f>Puntenoverzicht!R21</f>
        <v>6</v>
      </c>
      <c r="S7" s="45">
        <f>Puntenoverzicht!S21</f>
        <v>0</v>
      </c>
      <c r="T7" s="45">
        <f>Puntenoverzicht!T21</f>
        <v>1</v>
      </c>
      <c r="U7" s="45">
        <f>Puntenoverzicht!U21</f>
        <v>1</v>
      </c>
      <c r="V7" s="45">
        <f>Puntenoverzicht!V21</f>
        <v>0</v>
      </c>
      <c r="W7" s="45">
        <f>Puntenoverzicht!W21</f>
        <v>3</v>
      </c>
      <c r="X7" s="45">
        <f>Puntenoverzicht!X21</f>
        <v>0</v>
      </c>
      <c r="Y7" s="45">
        <f>Puntenoverzicht!Y21</f>
        <v>6</v>
      </c>
      <c r="Z7" s="45">
        <f>Puntenoverzicht!Z21</f>
        <v>6</v>
      </c>
      <c r="AA7" s="45">
        <f>Puntenoverzicht!AA21</f>
        <v>4</v>
      </c>
      <c r="AB7" s="45">
        <f>Puntenoverzicht!AB21</f>
        <v>3</v>
      </c>
      <c r="AC7" s="45">
        <f>Puntenoverzicht!AC21</f>
        <v>0</v>
      </c>
      <c r="AD7" s="45">
        <f>Puntenoverzicht!AD21</f>
        <v>0</v>
      </c>
      <c r="AE7" s="45">
        <f>Puntenoverzicht!AE21</f>
        <v>0</v>
      </c>
      <c r="AF7" s="45">
        <f>Puntenoverzicht!AF21</f>
        <v>0</v>
      </c>
      <c r="AG7" s="45">
        <f>Puntenoverzicht!AG21</f>
        <v>0</v>
      </c>
      <c r="AH7" s="45">
        <f>Puntenoverzicht!AH21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48">
        <v>2</v>
      </c>
      <c r="B8" s="449" t="s">
        <v>96</v>
      </c>
      <c r="C8" s="449" t="s">
        <v>33</v>
      </c>
      <c r="D8" s="459">
        <v>1750000</v>
      </c>
      <c r="E8" s="47"/>
      <c r="F8" s="45">
        <f>Puntenoverzicht!F19</f>
        <v>67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6</v>
      </c>
      <c r="S8" s="45">
        <f>Puntenoverzicht!S19</f>
        <v>0</v>
      </c>
      <c r="T8" s="45">
        <f>Puntenoverzicht!T19</f>
        <v>1</v>
      </c>
      <c r="U8" s="45">
        <f>Puntenoverzicht!U19</f>
        <v>11</v>
      </c>
      <c r="V8" s="45">
        <f>Puntenoverzicht!V19</f>
        <v>0</v>
      </c>
      <c r="W8" s="45">
        <f>Puntenoverzicht!W19</f>
        <v>3</v>
      </c>
      <c r="X8" s="45">
        <f>Puntenoverzicht!X19</f>
        <v>0</v>
      </c>
      <c r="Y8" s="45">
        <f>Puntenoverzicht!Y19</f>
        <v>6</v>
      </c>
      <c r="Z8" s="45">
        <f>Puntenoverzicht!Z19</f>
        <v>16</v>
      </c>
      <c r="AA8" s="45">
        <f>Puntenoverzicht!AA19</f>
        <v>4</v>
      </c>
      <c r="AB8" s="45">
        <f>Puntenoverzicht!AB19</f>
        <v>-2</v>
      </c>
      <c r="AC8" s="45">
        <f>Puntenoverzicht!AC19</f>
        <v>6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60">
        <v>0.75</v>
      </c>
      <c r="B9" s="449" t="s">
        <v>109</v>
      </c>
      <c r="C9" s="449" t="s">
        <v>53</v>
      </c>
      <c r="D9" s="459">
        <v>1250000</v>
      </c>
      <c r="E9" s="47"/>
      <c r="F9" s="45">
        <f>Puntenoverzicht!F39</f>
        <v>35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6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4</v>
      </c>
      <c r="AB9" s="45">
        <f>Puntenoverzicht!AB39</f>
        <v>0</v>
      </c>
      <c r="AC9" s="45">
        <f>Puntenoverzicht!AC39</f>
        <v>3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46">
        <v>1</v>
      </c>
      <c r="B10" s="447" t="s">
        <v>230</v>
      </c>
      <c r="C10" s="447" t="s">
        <v>26</v>
      </c>
      <c r="D10" s="458">
        <v>1500000</v>
      </c>
      <c r="E10" s="47"/>
      <c r="F10" s="45">
        <f>Puntenoverzicht!F12</f>
        <v>46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3</v>
      </c>
      <c r="U10" s="45">
        <f>Puntenoverzicht!U12</f>
        <v>1</v>
      </c>
      <c r="V10" s="45">
        <f>Puntenoverzicht!V12</f>
        <v>3</v>
      </c>
      <c r="W10" s="45">
        <f>Puntenoverzicht!W12</f>
        <v>12</v>
      </c>
      <c r="X10" s="45">
        <f>Puntenoverzicht!X12</f>
        <v>0</v>
      </c>
      <c r="Y10" s="45">
        <f>Puntenoverzicht!Y12</f>
        <v>3</v>
      </c>
      <c r="Z10" s="45">
        <f>Puntenoverzicht!Z12</f>
        <v>0</v>
      </c>
      <c r="AA10" s="45">
        <f>Puntenoverzicht!AA12</f>
        <v>4</v>
      </c>
      <c r="AB10" s="45">
        <f>Puntenoverzicht!AB12</f>
        <v>3</v>
      </c>
      <c r="AC10" s="45">
        <f>Puntenoverzicht!AC12</f>
        <v>11</v>
      </c>
      <c r="AD10" s="45">
        <f>Puntenoverzicht!AD12</f>
        <v>1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46">
        <v>1</v>
      </c>
      <c r="B11" s="447" t="s">
        <v>132</v>
      </c>
      <c r="C11" s="447" t="s">
        <v>24</v>
      </c>
      <c r="D11" s="458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1">
        <v>0.75</v>
      </c>
      <c r="B12" s="447" t="s">
        <v>123</v>
      </c>
      <c r="C12" s="447" t="s">
        <v>61</v>
      </c>
      <c r="D12" s="458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1">
        <v>0.75</v>
      </c>
      <c r="B13" s="447" t="s">
        <v>141</v>
      </c>
      <c r="C13" s="447" t="s">
        <v>60</v>
      </c>
      <c r="D13" s="458">
        <v>1000000</v>
      </c>
      <c r="E13" s="30"/>
      <c r="F13" s="45">
        <f>Puntenoverzicht!F46</f>
        <v>6</v>
      </c>
      <c r="G13" s="46"/>
      <c r="H13" s="45">
        <f>Puntenoverzicht!H46</f>
        <v>0</v>
      </c>
      <c r="I13" s="45">
        <f>Puntenoverzicht!I46</f>
        <v>0</v>
      </c>
      <c r="J13" s="45">
        <f>Puntenoverzicht!J46</f>
        <v>0</v>
      </c>
      <c r="K13" s="45">
        <f>Puntenoverzicht!K46</f>
        <v>0</v>
      </c>
      <c r="L13" s="45">
        <f>Puntenoverzicht!L46</f>
        <v>3</v>
      </c>
      <c r="M13" s="45">
        <f>Puntenoverzicht!M46</f>
        <v>0</v>
      </c>
      <c r="N13" s="45">
        <f>Puntenoverzicht!N46</f>
        <v>0</v>
      </c>
      <c r="O13" s="45">
        <f>Puntenoverzicht!O46</f>
        <v>1</v>
      </c>
      <c r="P13" s="45">
        <f>Puntenoverzicht!P46</f>
        <v>1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1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48" t="s">
        <v>266</v>
      </c>
      <c r="B14" s="449" t="s">
        <v>268</v>
      </c>
      <c r="C14" s="449" t="s">
        <v>227</v>
      </c>
      <c r="D14" s="459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48" t="s">
        <v>266</v>
      </c>
      <c r="B15" s="449" t="s">
        <v>286</v>
      </c>
      <c r="C15" s="449" t="s">
        <v>228</v>
      </c>
      <c r="D15" s="459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48">
        <v>2</v>
      </c>
      <c r="B16" s="449" t="s">
        <v>264</v>
      </c>
      <c r="C16" s="449" t="s">
        <v>46</v>
      </c>
      <c r="D16" s="459">
        <v>2000000</v>
      </c>
      <c r="E16" s="47"/>
      <c r="F16" s="45">
        <f>Puntenoverzicht!F32</f>
        <v>57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3</v>
      </c>
      <c r="U16" s="45">
        <f>Puntenoverzicht!U32</f>
        <v>7</v>
      </c>
      <c r="V16" s="45">
        <f>Puntenoverzicht!V32</f>
        <v>6</v>
      </c>
      <c r="W16" s="45">
        <f>Puntenoverzicht!W32</f>
        <v>10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1</v>
      </c>
      <c r="AB16" s="45">
        <f>Puntenoverzicht!AB32</f>
        <v>3</v>
      </c>
      <c r="AC16" s="45">
        <f>Puntenoverzicht!AC32</f>
        <v>9</v>
      </c>
      <c r="AD16" s="45">
        <f>Puntenoverzicht!AD32</f>
        <v>1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740</v>
      </c>
      <c r="G19" s="46"/>
      <c r="H19" s="45">
        <f t="shared" ref="H19:AH19" si="0">SUM(H6:H16)</f>
        <v>75</v>
      </c>
      <c r="I19" s="45">
        <f t="shared" si="0"/>
        <v>54</v>
      </c>
      <c r="J19" s="45">
        <f t="shared" si="0"/>
        <v>31</v>
      </c>
      <c r="K19" s="45">
        <f t="shared" si="0"/>
        <v>19</v>
      </c>
      <c r="L19" s="45">
        <f t="shared" si="0"/>
        <v>54</v>
      </c>
      <c r="M19" s="45">
        <f t="shared" si="0"/>
        <v>9</v>
      </c>
      <c r="N19" s="45">
        <f t="shared" si="0"/>
        <v>29</v>
      </c>
      <c r="O19" s="45">
        <f t="shared" si="0"/>
        <v>0</v>
      </c>
      <c r="P19" s="45">
        <f t="shared" si="0"/>
        <v>46</v>
      </c>
      <c r="Q19" s="45">
        <f t="shared" si="0"/>
        <v>16</v>
      </c>
      <c r="R19" s="45">
        <f t="shared" si="0"/>
        <v>33</v>
      </c>
      <c r="S19" s="45">
        <f t="shared" si="0"/>
        <v>9</v>
      </c>
      <c r="T19" s="45">
        <f t="shared" si="0"/>
        <v>14</v>
      </c>
      <c r="U19" s="45">
        <f t="shared" si="0"/>
        <v>52</v>
      </c>
      <c r="V19" s="45">
        <f t="shared" si="0"/>
        <v>31</v>
      </c>
      <c r="W19" s="45">
        <f t="shared" si="0"/>
        <v>47</v>
      </c>
      <c r="X19" s="45">
        <f t="shared" si="0"/>
        <v>12</v>
      </c>
      <c r="Y19" s="45">
        <f t="shared" si="0"/>
        <v>34</v>
      </c>
      <c r="Z19" s="45">
        <f t="shared" si="0"/>
        <v>25</v>
      </c>
      <c r="AA19" s="45">
        <f t="shared" si="0"/>
        <v>33</v>
      </c>
      <c r="AB19" s="45">
        <f t="shared" si="0"/>
        <v>29</v>
      </c>
      <c r="AC19" s="45">
        <f t="shared" si="0"/>
        <v>43</v>
      </c>
      <c r="AD19" s="45">
        <f t="shared" si="0"/>
        <v>45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312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2" t="s">
        <v>251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67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1</v>
      </c>
      <c r="U7" s="45">
        <f>Puntenoverzicht!U19</f>
        <v>11</v>
      </c>
      <c r="V7" s="45">
        <f>Puntenoverzicht!V19</f>
        <v>0</v>
      </c>
      <c r="W7" s="45">
        <f>Puntenoverzicht!W19</f>
        <v>3</v>
      </c>
      <c r="X7" s="45">
        <f>Puntenoverzicht!X19</f>
        <v>0</v>
      </c>
      <c r="Y7" s="45">
        <f>Puntenoverzicht!Y19</f>
        <v>6</v>
      </c>
      <c r="Z7" s="45">
        <f>Puntenoverzicht!Z19</f>
        <v>16</v>
      </c>
      <c r="AA7" s="45">
        <f>Puntenoverzicht!AA19</f>
        <v>4</v>
      </c>
      <c r="AB7" s="45">
        <f>Puntenoverzicht!AB19</f>
        <v>-2</v>
      </c>
      <c r="AC7" s="45">
        <f>Puntenoverzicht!AC19</f>
        <v>6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26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3</v>
      </c>
      <c r="U8" s="45">
        <f>Puntenoverzicht!U9</f>
        <v>4</v>
      </c>
      <c r="V8" s="45">
        <f>Puntenoverzicht!V9</f>
        <v>0</v>
      </c>
      <c r="W8" s="45">
        <f>Puntenoverzicht!W9</f>
        <v>-2</v>
      </c>
      <c r="X8" s="45">
        <f>Puntenoverzicht!X9</f>
        <v>0</v>
      </c>
      <c r="Y8" s="45">
        <f>Puntenoverzicht!Y9</f>
        <v>3</v>
      </c>
      <c r="Z8" s="45">
        <f>Puntenoverzicht!Z9</f>
        <v>0</v>
      </c>
      <c r="AA8" s="45">
        <f>Puntenoverzicht!AA9</f>
        <v>4</v>
      </c>
      <c r="AB8" s="45">
        <f>Puntenoverzicht!AB9</f>
        <v>3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54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1</v>
      </c>
      <c r="U11" s="45">
        <f>Puntenoverzicht!U26</f>
        <v>1</v>
      </c>
      <c r="V11" s="45">
        <f>Puntenoverzicht!V26</f>
        <v>0</v>
      </c>
      <c r="W11" s="45">
        <f>Puntenoverzicht!W26</f>
        <v>11</v>
      </c>
      <c r="X11" s="45">
        <f>Puntenoverzicht!X26</f>
        <v>0</v>
      </c>
      <c r="Y11" s="45">
        <f>Puntenoverzicht!Y26</f>
        <v>8</v>
      </c>
      <c r="Z11" s="45">
        <f>Puntenoverzicht!Z26</f>
        <v>0</v>
      </c>
      <c r="AA11" s="45">
        <f>Puntenoverzicht!AA26</f>
        <v>1</v>
      </c>
      <c r="AB11" s="45">
        <f>Puntenoverzicht!AB26</f>
        <v>19</v>
      </c>
      <c r="AC11" s="45">
        <f>Puntenoverzicht!AC26</f>
        <v>-5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289</v>
      </c>
      <c r="C12" s="128" t="s">
        <v>69</v>
      </c>
      <c r="D12" s="129">
        <v>2000000</v>
      </c>
      <c r="E12" s="30"/>
      <c r="F12" s="45">
        <f>Puntenoverzicht!F55</f>
        <v>47</v>
      </c>
      <c r="G12" s="46"/>
      <c r="H12" s="45">
        <f>Puntenoverzicht!H55</f>
        <v>0</v>
      </c>
      <c r="I12" s="45">
        <f>Puntenoverzicht!I55</f>
        <v>0</v>
      </c>
      <c r="J12" s="45">
        <f>Puntenoverzicht!J55</f>
        <v>0</v>
      </c>
      <c r="K12" s="45">
        <f>Puntenoverzicht!K55</f>
        <v>9</v>
      </c>
      <c r="L12" s="45">
        <f>Puntenoverzicht!L55</f>
        <v>11</v>
      </c>
      <c r="M12" s="45">
        <f>Puntenoverzicht!M55</f>
        <v>9</v>
      </c>
      <c r="N12" s="45">
        <f>Puntenoverzicht!N55</f>
        <v>0</v>
      </c>
      <c r="O12" s="45">
        <f>Puntenoverzicht!O55</f>
        <v>1</v>
      </c>
      <c r="P12" s="45">
        <f>Puntenoverzicht!P55</f>
        <v>0</v>
      </c>
      <c r="Q12" s="45">
        <f>Puntenoverzicht!Q55</f>
        <v>0</v>
      </c>
      <c r="R12" s="45">
        <f>Puntenoverzicht!R55</f>
        <v>0</v>
      </c>
      <c r="S12" s="45">
        <f>Puntenoverzicht!S55</f>
        <v>11</v>
      </c>
      <c r="T12" s="45">
        <f>Puntenoverzicht!T55</f>
        <v>0</v>
      </c>
      <c r="U12" s="45">
        <f>Puntenoverzicht!U55</f>
        <v>-2</v>
      </c>
      <c r="V12" s="45">
        <f>Puntenoverzicht!V55</f>
        <v>0</v>
      </c>
      <c r="W12" s="45">
        <f>Puntenoverzicht!W55</f>
        <v>4</v>
      </c>
      <c r="X12" s="45">
        <f>Puntenoverzicht!X55</f>
        <v>0</v>
      </c>
      <c r="Y12" s="45">
        <f>Puntenoverzicht!Y55</f>
        <v>0</v>
      </c>
      <c r="Z12" s="45">
        <f>Puntenoverzicht!Z55</f>
        <v>0</v>
      </c>
      <c r="AA12" s="45">
        <f>Puntenoverzicht!AA55</f>
        <v>1</v>
      </c>
      <c r="AB12" s="45">
        <f>Puntenoverzicht!AB55</f>
        <v>3</v>
      </c>
      <c r="AC12" s="45">
        <f>Puntenoverzicht!AC55</f>
        <v>0</v>
      </c>
      <c r="AD12" s="45">
        <f>Puntenoverzicht!AD55</f>
        <v>0</v>
      </c>
      <c r="AE12" s="45">
        <f>Puntenoverzicht!AE55</f>
        <v>0</v>
      </c>
      <c r="AF12" s="45">
        <f>Puntenoverzicht!AF55</f>
        <v>0</v>
      </c>
      <c r="AG12" s="45">
        <f>Puntenoverzicht!AG55</f>
        <v>0</v>
      </c>
      <c r="AH12" s="45">
        <f>Puntenoverzicht!AH55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224</v>
      </c>
      <c r="C13" s="128" t="s">
        <v>68</v>
      </c>
      <c r="D13" s="129">
        <v>1000000</v>
      </c>
      <c r="E13" s="30"/>
      <c r="F13" s="45">
        <f>Puntenoverzicht!F54</f>
        <v>21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1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0</v>
      </c>
      <c r="V13" s="45">
        <f>Puntenoverzicht!V54</f>
        <v>0</v>
      </c>
      <c r="W13" s="45">
        <f>Puntenoverzicht!W54</f>
        <v>0</v>
      </c>
      <c r="X13" s="45">
        <f>Puntenoverzicht!X54</f>
        <v>0</v>
      </c>
      <c r="Y13" s="45">
        <f>Puntenoverzicht!Y54</f>
        <v>0</v>
      </c>
      <c r="Z13" s="45">
        <f>Puntenoverzicht!Z54</f>
        <v>0</v>
      </c>
      <c r="AA13" s="45">
        <f>Puntenoverzicht!AA54</f>
        <v>0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35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7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204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96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9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7</v>
      </c>
      <c r="AD16" s="45">
        <f>Puntenoverzicht!AD73</f>
        <v>7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669</v>
      </c>
      <c r="G19" s="46"/>
      <c r="H19" s="45">
        <f t="shared" ref="H19:AH19" si="0">SUM(H6:H16)</f>
        <v>80</v>
      </c>
      <c r="I19" s="45">
        <f t="shared" si="0"/>
        <v>39</v>
      </c>
      <c r="J19" s="45">
        <f t="shared" si="0"/>
        <v>39</v>
      </c>
      <c r="K19" s="45">
        <f t="shared" si="0"/>
        <v>41</v>
      </c>
      <c r="L19" s="45">
        <f t="shared" si="0"/>
        <v>59</v>
      </c>
      <c r="M19" s="45">
        <f t="shared" si="0"/>
        <v>23</v>
      </c>
      <c r="N19" s="45">
        <f t="shared" si="0"/>
        <v>17</v>
      </c>
      <c r="O19" s="45">
        <f t="shared" si="0"/>
        <v>23</v>
      </c>
      <c r="P19" s="45">
        <f t="shared" si="0"/>
        <v>32</v>
      </c>
      <c r="Q19" s="45">
        <f t="shared" si="0"/>
        <v>-5</v>
      </c>
      <c r="R19" s="45">
        <f t="shared" si="0"/>
        <v>30</v>
      </c>
      <c r="S19" s="45">
        <f t="shared" si="0"/>
        <v>11</v>
      </c>
      <c r="T19" s="45">
        <f t="shared" si="0"/>
        <v>18</v>
      </c>
      <c r="U19" s="45">
        <f t="shared" si="0"/>
        <v>45</v>
      </c>
      <c r="V19" s="45">
        <f t="shared" si="0"/>
        <v>14</v>
      </c>
      <c r="W19" s="45">
        <f t="shared" si="0"/>
        <v>21</v>
      </c>
      <c r="X19" s="45">
        <f t="shared" si="0"/>
        <v>12</v>
      </c>
      <c r="Y19" s="45">
        <f t="shared" si="0"/>
        <v>36</v>
      </c>
      <c r="Z19" s="45">
        <f t="shared" si="0"/>
        <v>16</v>
      </c>
      <c r="AA19" s="45">
        <f t="shared" si="0"/>
        <v>23</v>
      </c>
      <c r="AB19" s="45">
        <f t="shared" si="0"/>
        <v>45</v>
      </c>
      <c r="AC19" s="45">
        <f t="shared" si="0"/>
        <v>15</v>
      </c>
      <c r="AD19" s="45">
        <f t="shared" si="0"/>
        <v>35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1"/>
  <sheetViews>
    <sheetView tabSelected="1" zoomScale="70" zoomScaleNormal="70" workbookViewId="0"/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7.25" style="75" customWidth="1"/>
    <col min="6" max="6" width="7" style="67" customWidth="1"/>
    <col min="7" max="7" width="8.75" style="67" customWidth="1"/>
    <col min="8" max="8" width="6.125" style="67" customWidth="1"/>
    <col min="9" max="9" width="16.75" style="115" customWidth="1"/>
    <col min="10" max="10" width="7.125" style="59" customWidth="1"/>
    <col min="11" max="11" width="3.75" style="239" customWidth="1"/>
    <col min="12" max="12" width="4.125" style="67" customWidth="1"/>
    <col min="13" max="13" width="24.625" style="67" customWidth="1"/>
    <col min="14" max="14" width="4.875" style="75" customWidth="1"/>
    <col min="15" max="15" width="27.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46.5" x14ac:dyDescent="0.7">
      <c r="B1" s="601" t="s">
        <v>369</v>
      </c>
      <c r="C1" s="601"/>
      <c r="D1" s="601"/>
      <c r="E1" s="601"/>
      <c r="F1" s="601"/>
      <c r="G1" s="602"/>
      <c r="H1" s="602"/>
      <c r="M1" s="170"/>
      <c r="N1" s="598" t="str">
        <f>M11</f>
        <v>Marco de Vries</v>
      </c>
      <c r="O1" s="597"/>
      <c r="P1" s="597"/>
      <c r="Q1" s="597"/>
      <c r="R1" s="597"/>
      <c r="S1" s="59"/>
    </row>
    <row r="2" spans="1:25" ht="12.75" customHeight="1" x14ac:dyDescent="0.45">
      <c r="A2" s="57"/>
      <c r="B2" s="596" t="str">
        <f>M11</f>
        <v>Marco de Vries</v>
      </c>
      <c r="C2" s="603"/>
      <c r="D2" s="603"/>
      <c r="E2" s="597"/>
      <c r="F2" s="596" t="str">
        <f>O11</f>
        <v>Coootje</v>
      </c>
      <c r="G2" s="603"/>
      <c r="H2" s="603"/>
      <c r="I2" s="603"/>
      <c r="J2" s="603"/>
      <c r="L2" s="57"/>
      <c r="M2" s="566"/>
      <c r="N2" s="597"/>
      <c r="O2" s="597"/>
      <c r="P2" s="597"/>
      <c r="Q2" s="597"/>
      <c r="R2" s="597"/>
      <c r="S2" s="59"/>
      <c r="T2" s="151"/>
      <c r="U2" s="151"/>
      <c r="V2" s="151"/>
      <c r="W2" s="151"/>
    </row>
    <row r="3" spans="1:25" ht="12.75" customHeight="1" x14ac:dyDescent="0.2">
      <c r="A3" s="57"/>
      <c r="B3" s="603"/>
      <c r="C3" s="603"/>
      <c r="D3" s="603"/>
      <c r="E3" s="597"/>
      <c r="F3" s="603"/>
      <c r="G3" s="603"/>
      <c r="H3" s="603"/>
      <c r="I3" s="603"/>
      <c r="J3" s="603"/>
      <c r="L3" s="57"/>
      <c r="M3" s="565"/>
      <c r="N3" s="597"/>
      <c r="O3" s="597"/>
      <c r="P3" s="597"/>
      <c r="Q3" s="597"/>
      <c r="R3" s="597"/>
      <c r="S3" s="59"/>
      <c r="T3" s="151"/>
      <c r="U3" s="151"/>
      <c r="V3" s="151"/>
      <c r="W3" s="151"/>
    </row>
    <row r="4" spans="1:25" ht="12.75" customHeight="1" x14ac:dyDescent="0.25">
      <c r="A4" s="57"/>
      <c r="B4" s="227"/>
      <c r="C4" s="564"/>
      <c r="D4" s="563"/>
      <c r="E4" s="563"/>
      <c r="F4" s="563"/>
      <c r="G4" s="563"/>
      <c r="H4" s="563"/>
      <c r="I4" s="562"/>
      <c r="L4" s="57"/>
      <c r="M4" s="233"/>
      <c r="N4" s="596" t="str">
        <f>O11</f>
        <v>Coootje</v>
      </c>
      <c r="O4" s="597"/>
      <c r="P4" s="597"/>
      <c r="Q4" s="597"/>
      <c r="R4" s="59"/>
      <c r="S4" s="59"/>
      <c r="T4" s="151"/>
      <c r="U4" s="151"/>
      <c r="V4" s="151"/>
      <c r="W4" s="151"/>
    </row>
    <row r="5" spans="1:25" ht="12.75" customHeight="1" x14ac:dyDescent="0.25">
      <c r="A5" s="57"/>
      <c r="B5" s="193"/>
      <c r="C5" s="70"/>
      <c r="D5" s="72"/>
      <c r="E5" s="72"/>
      <c r="F5" s="72"/>
      <c r="G5" s="72"/>
      <c r="H5" s="72"/>
      <c r="I5" s="74"/>
      <c r="L5" s="57"/>
      <c r="M5" s="233"/>
      <c r="N5" s="597"/>
      <c r="O5" s="597"/>
      <c r="P5" s="597"/>
      <c r="Q5" s="597"/>
      <c r="R5" s="59"/>
      <c r="S5" s="59"/>
      <c r="T5" s="151"/>
      <c r="U5" s="151"/>
      <c r="V5" s="151"/>
      <c r="W5" s="151"/>
    </row>
    <row r="6" spans="1:25" ht="12.75" customHeight="1" x14ac:dyDescent="0.25">
      <c r="A6" s="57"/>
      <c r="B6" s="193"/>
      <c r="C6" s="70"/>
      <c r="D6" s="72"/>
      <c r="E6" s="196" t="str">
        <f>M60</f>
        <v>Jan de Vries</v>
      </c>
      <c r="F6" s="72"/>
      <c r="G6" s="72"/>
      <c r="H6" s="72"/>
      <c r="I6" s="74"/>
      <c r="L6" s="57"/>
      <c r="M6" s="233"/>
      <c r="N6" s="233"/>
      <c r="O6" s="233"/>
      <c r="P6" s="57"/>
      <c r="Q6" s="57"/>
      <c r="R6" s="59"/>
      <c r="S6" s="59"/>
      <c r="T6" s="151"/>
      <c r="U6" s="151"/>
      <c r="V6" s="151"/>
      <c r="W6" s="151"/>
    </row>
    <row r="7" spans="1:25" ht="12.75" customHeight="1" x14ac:dyDescent="0.25">
      <c r="A7" s="57"/>
      <c r="B7" s="193"/>
      <c r="C7" s="70"/>
      <c r="D7" s="72"/>
      <c r="E7" s="72"/>
      <c r="F7" s="72"/>
      <c r="G7" s="72"/>
      <c r="H7" s="72"/>
      <c r="I7" s="74"/>
      <c r="K7" s="593" t="s">
        <v>362</v>
      </c>
      <c r="L7" s="57"/>
      <c r="M7" s="233"/>
      <c r="N7" s="67"/>
      <c r="O7" s="567" t="s">
        <v>180</v>
      </c>
      <c r="P7" s="233" t="str">
        <f>M51</f>
        <v>Jan van Hell</v>
      </c>
      <c r="R7" s="59"/>
      <c r="S7" s="59"/>
      <c r="T7" s="151"/>
      <c r="U7" s="151"/>
      <c r="V7" s="151"/>
      <c r="W7" s="151"/>
    </row>
    <row r="8" spans="1:25" ht="12.75" customHeight="1" x14ac:dyDescent="0.25">
      <c r="A8" s="57"/>
      <c r="B8" s="193"/>
      <c r="C8" s="70"/>
      <c r="D8" s="72"/>
      <c r="E8" s="72"/>
      <c r="F8" s="72"/>
      <c r="G8" s="72"/>
      <c r="H8" s="72"/>
      <c r="I8" s="74"/>
      <c r="L8" s="57"/>
      <c r="M8" s="233"/>
      <c r="N8" s="233"/>
      <c r="O8" s="233"/>
      <c r="P8" s="57"/>
      <c r="Q8" s="57"/>
      <c r="R8" s="59"/>
      <c r="S8" s="59"/>
      <c r="T8" s="151"/>
      <c r="U8" s="151"/>
      <c r="V8" s="151"/>
      <c r="W8" s="151"/>
    </row>
    <row r="9" spans="1:25" ht="12.75" customHeight="1" x14ac:dyDescent="0.25">
      <c r="A9" s="57"/>
      <c r="B9" s="193"/>
      <c r="C9" s="70"/>
      <c r="D9" s="72"/>
      <c r="E9" s="72"/>
      <c r="F9" s="72"/>
      <c r="G9" s="72"/>
      <c r="H9" s="72"/>
      <c r="I9" s="74"/>
      <c r="L9" s="569"/>
      <c r="M9" s="594" t="s">
        <v>101</v>
      </c>
      <c r="N9" s="570"/>
      <c r="O9" s="571"/>
      <c r="P9" s="570"/>
      <c r="Q9" s="570"/>
      <c r="R9" s="572"/>
      <c r="S9" s="59"/>
      <c r="T9" s="151"/>
      <c r="U9" s="151"/>
      <c r="V9" s="151"/>
      <c r="W9" s="151"/>
    </row>
    <row r="10" spans="1:25" ht="12.75" customHeight="1" x14ac:dyDescent="0.35">
      <c r="A10" s="57"/>
      <c r="B10" s="193"/>
      <c r="C10" s="70" t="str">
        <f>M61</f>
        <v>Arjan de Vries</v>
      </c>
      <c r="D10" s="70"/>
      <c r="E10" s="70"/>
      <c r="F10" s="72"/>
      <c r="G10" s="72"/>
      <c r="H10" s="72" t="str">
        <f>M63</f>
        <v>Margriet Westerhuis</v>
      </c>
      <c r="I10" s="74"/>
      <c r="L10" s="573"/>
      <c r="M10" s="595"/>
      <c r="N10" s="574"/>
      <c r="O10" s="574"/>
      <c r="P10" s="575" t="s">
        <v>100</v>
      </c>
      <c r="Q10" s="576" t="s">
        <v>87</v>
      </c>
      <c r="R10" s="577"/>
      <c r="S10" s="59"/>
      <c r="T10" s="151"/>
      <c r="U10" s="151"/>
      <c r="V10" s="151"/>
      <c r="W10" s="151"/>
    </row>
    <row r="11" spans="1:25" ht="12.75" x14ac:dyDescent="0.2">
      <c r="A11" s="57"/>
      <c r="B11" s="193"/>
      <c r="C11" s="70"/>
      <c r="D11" s="72"/>
      <c r="E11" s="72" t="str">
        <f>M62</f>
        <v>Beno Hofman</v>
      </c>
      <c r="F11" s="72"/>
      <c r="G11" s="72"/>
      <c r="H11" s="72"/>
      <c r="I11" s="74"/>
      <c r="K11" s="578"/>
      <c r="L11" s="186">
        <v>1</v>
      </c>
      <c r="M11" s="191" t="s">
        <v>220</v>
      </c>
      <c r="N11" s="192">
        <f>'4'!F19</f>
        <v>782</v>
      </c>
      <c r="O11" s="191" t="s">
        <v>292</v>
      </c>
      <c r="P11" s="238">
        <v>1</v>
      </c>
      <c r="Q11" s="568">
        <f>P11-L11</f>
        <v>0</v>
      </c>
      <c r="R11" s="513">
        <v>15750000</v>
      </c>
      <c r="T11" s="151"/>
      <c r="U11" s="151"/>
      <c r="V11" s="151"/>
      <c r="W11" s="151"/>
    </row>
    <row r="12" spans="1:25" ht="12.75" customHeight="1" x14ac:dyDescent="0.2">
      <c r="A12" s="57"/>
      <c r="B12" s="193"/>
      <c r="C12" s="72"/>
      <c r="D12" s="72"/>
      <c r="E12" s="72"/>
      <c r="F12" s="72"/>
      <c r="G12" s="74"/>
      <c r="H12" s="72"/>
      <c r="I12" s="74"/>
      <c r="K12" s="583"/>
      <c r="L12" s="172">
        <v>2</v>
      </c>
      <c r="M12" s="103" t="s">
        <v>130</v>
      </c>
      <c r="N12" s="100">
        <f>'30'!F19</f>
        <v>771</v>
      </c>
      <c r="O12" s="103" t="s">
        <v>164</v>
      </c>
      <c r="P12" s="238">
        <v>3</v>
      </c>
      <c r="Q12" s="599">
        <f>P12-L12</f>
        <v>1</v>
      </c>
      <c r="R12" s="514">
        <v>15500000</v>
      </c>
      <c r="T12" s="151"/>
      <c r="U12" s="151"/>
      <c r="V12" s="151"/>
      <c r="W12" s="151"/>
    </row>
    <row r="13" spans="1:25" ht="12.75" customHeight="1" x14ac:dyDescent="0.2">
      <c r="A13" s="57"/>
      <c r="B13" s="193"/>
      <c r="C13" s="70"/>
      <c r="D13" s="72"/>
      <c r="E13" s="72"/>
      <c r="F13" s="72"/>
      <c r="G13" s="72"/>
      <c r="H13" s="72"/>
      <c r="I13" s="72"/>
      <c r="K13" s="578"/>
      <c r="L13" s="186">
        <v>3</v>
      </c>
      <c r="M13" s="103" t="s">
        <v>96</v>
      </c>
      <c r="N13" s="100">
        <f>'17'!F19</f>
        <v>750</v>
      </c>
      <c r="O13" s="103" t="s">
        <v>144</v>
      </c>
      <c r="P13" s="238">
        <v>2</v>
      </c>
      <c r="Q13" s="234">
        <f>P13-L13</f>
        <v>-1</v>
      </c>
      <c r="R13" s="514">
        <v>16000000</v>
      </c>
      <c r="T13" s="151"/>
      <c r="U13" s="151"/>
      <c r="V13" s="151"/>
      <c r="W13" s="151"/>
    </row>
    <row r="14" spans="1:25" ht="12.75" x14ac:dyDescent="0.2">
      <c r="A14" s="57"/>
      <c r="B14" s="193"/>
      <c r="C14" s="72" t="str">
        <f>M64</f>
        <v>Marco de Vries</v>
      </c>
      <c r="D14" s="72"/>
      <c r="E14" s="72"/>
      <c r="F14" s="81" t="str">
        <f>M66</f>
        <v>Jacob Havinga</v>
      </c>
      <c r="G14" s="72"/>
      <c r="H14" s="72"/>
      <c r="I14" s="72"/>
      <c r="K14" s="578"/>
      <c r="L14" s="186">
        <v>4</v>
      </c>
      <c r="M14" s="103" t="s">
        <v>131</v>
      </c>
      <c r="N14" s="100">
        <f>'40'!F19</f>
        <v>742</v>
      </c>
      <c r="O14" s="103" t="s">
        <v>356</v>
      </c>
      <c r="P14" s="238">
        <v>4</v>
      </c>
      <c r="Q14" s="234">
        <f>P14-L14</f>
        <v>0</v>
      </c>
      <c r="R14" s="514">
        <v>15500000</v>
      </c>
      <c r="T14" s="151"/>
      <c r="U14" s="151"/>
    </row>
    <row r="15" spans="1:25" ht="12.75" customHeight="1" x14ac:dyDescent="0.2">
      <c r="A15" s="57"/>
      <c r="B15" s="193"/>
      <c r="C15" s="72"/>
      <c r="D15" s="195" t="str">
        <f>M65</f>
        <v>Geert van der Veen</v>
      </c>
      <c r="E15" s="72"/>
      <c r="F15" s="72"/>
      <c r="G15" s="72"/>
      <c r="H15" s="196" t="str">
        <f>M67</f>
        <v>Gerke Reiffers</v>
      </c>
      <c r="I15" s="74"/>
      <c r="K15" s="578"/>
      <c r="L15" s="186">
        <v>5</v>
      </c>
      <c r="M15" s="103" t="s">
        <v>110</v>
      </c>
      <c r="N15" s="100">
        <f>'35'!F19</f>
        <v>740</v>
      </c>
      <c r="O15" s="103" t="s">
        <v>345</v>
      </c>
      <c r="P15" s="238">
        <v>6</v>
      </c>
      <c r="Q15" s="542">
        <f>P15-L15</f>
        <v>1</v>
      </c>
      <c r="R15" s="514">
        <v>15000000</v>
      </c>
      <c r="T15" s="99"/>
      <c r="U15" s="99"/>
      <c r="V15" s="236"/>
      <c r="W15" s="99"/>
      <c r="X15" s="99"/>
      <c r="Y15" s="99"/>
    </row>
    <row r="16" spans="1:25" ht="12.75" customHeight="1" x14ac:dyDescent="0.2">
      <c r="A16" s="57"/>
      <c r="B16" s="193"/>
      <c r="C16" s="72"/>
      <c r="D16" s="72"/>
      <c r="E16" s="72"/>
      <c r="F16" s="72"/>
      <c r="G16" s="72"/>
      <c r="H16" s="72"/>
      <c r="I16" s="72"/>
      <c r="K16" s="578"/>
      <c r="L16" s="172">
        <v>6</v>
      </c>
      <c r="M16" s="103" t="s">
        <v>230</v>
      </c>
      <c r="N16" s="100">
        <f>'14'!F19</f>
        <v>740</v>
      </c>
      <c r="O16" s="103" t="s">
        <v>310</v>
      </c>
      <c r="P16" s="238">
        <v>5</v>
      </c>
      <c r="Q16" s="234">
        <f>P16-L16</f>
        <v>-1</v>
      </c>
      <c r="R16" s="514">
        <v>16000000</v>
      </c>
      <c r="T16" s="99"/>
      <c r="U16" s="99"/>
      <c r="V16" s="236"/>
      <c r="W16" s="99"/>
      <c r="X16" s="99"/>
      <c r="Y16" s="99"/>
    </row>
    <row r="17" spans="1:25" ht="12.75" customHeight="1" x14ac:dyDescent="0.2">
      <c r="A17" s="57"/>
      <c r="B17" s="193"/>
      <c r="C17" s="72"/>
      <c r="D17" s="72"/>
      <c r="E17" s="81"/>
      <c r="F17" s="72"/>
      <c r="G17" s="72"/>
      <c r="H17" s="72"/>
      <c r="I17" s="74"/>
      <c r="K17" s="583"/>
      <c r="L17" s="186">
        <v>7</v>
      </c>
      <c r="M17" s="235" t="s">
        <v>253</v>
      </c>
      <c r="N17" s="100">
        <f>'26'!F19</f>
        <v>738</v>
      </c>
      <c r="O17" s="103" t="s">
        <v>331</v>
      </c>
      <c r="P17" s="238">
        <v>7</v>
      </c>
      <c r="Q17" s="234">
        <f>P17-L17</f>
        <v>0</v>
      </c>
      <c r="R17" s="514">
        <v>15750000</v>
      </c>
      <c r="T17" s="99"/>
      <c r="U17" s="99"/>
      <c r="V17" s="236"/>
      <c r="W17" s="99"/>
      <c r="X17" s="99"/>
      <c r="Y17" s="99"/>
    </row>
    <row r="18" spans="1:25" ht="12.75" customHeight="1" x14ac:dyDescent="0.2">
      <c r="A18" s="57"/>
      <c r="B18" s="193"/>
      <c r="C18" s="72" t="str">
        <f>M68</f>
        <v>Roos Mekkering</v>
      </c>
      <c r="D18" s="76"/>
      <c r="E18" s="74" t="str">
        <f>M69</f>
        <v>Eline de Preter</v>
      </c>
      <c r="F18" s="76"/>
      <c r="G18" s="76"/>
      <c r="H18" s="72" t="str">
        <f>M70</f>
        <v>Danny Lüürssen</v>
      </c>
      <c r="I18" s="82"/>
      <c r="K18" s="578"/>
      <c r="L18" s="186">
        <v>8</v>
      </c>
      <c r="M18" s="103" t="s">
        <v>279</v>
      </c>
      <c r="N18" s="100">
        <f>'12'!F19</f>
        <v>720</v>
      </c>
      <c r="O18" s="103" t="s">
        <v>306</v>
      </c>
      <c r="P18" s="238">
        <v>10</v>
      </c>
      <c r="Q18" s="542">
        <f>P18-L18</f>
        <v>2</v>
      </c>
      <c r="R18" s="514">
        <v>15750000</v>
      </c>
      <c r="T18" s="99"/>
      <c r="U18" s="99"/>
      <c r="V18" s="236"/>
      <c r="W18" s="99"/>
      <c r="X18" s="99"/>
      <c r="Y18" s="99"/>
    </row>
    <row r="19" spans="1:25" ht="12.75" customHeight="1" x14ac:dyDescent="0.2">
      <c r="A19" s="57"/>
      <c r="B19" s="82"/>
      <c r="C19" s="82"/>
      <c r="D19" s="82"/>
      <c r="E19" s="82"/>
      <c r="F19" s="82"/>
      <c r="G19" s="82"/>
      <c r="H19" s="82"/>
      <c r="I19" s="82"/>
      <c r="K19" s="583"/>
      <c r="L19" s="186">
        <v>9</v>
      </c>
      <c r="M19" s="103" t="s">
        <v>235</v>
      </c>
      <c r="N19" s="100">
        <f>'27'!F19</f>
        <v>716</v>
      </c>
      <c r="O19" s="103" t="s">
        <v>236</v>
      </c>
      <c r="P19" s="238">
        <v>9</v>
      </c>
      <c r="Q19" s="542">
        <f>P19-L19</f>
        <v>0</v>
      </c>
      <c r="R19" s="514">
        <v>15500000</v>
      </c>
      <c r="T19" s="99"/>
      <c r="U19" s="99"/>
      <c r="V19" s="236"/>
      <c r="W19" s="99"/>
      <c r="X19" s="99"/>
      <c r="Y19" s="99"/>
    </row>
    <row r="20" spans="1:25" ht="12.75" customHeight="1" x14ac:dyDescent="0.2">
      <c r="A20" s="57"/>
      <c r="B20" s="231"/>
      <c r="C20" s="231"/>
      <c r="D20" s="231"/>
      <c r="E20" s="231"/>
      <c r="F20" s="231"/>
      <c r="G20" s="231"/>
      <c r="H20" s="231"/>
      <c r="I20" s="231"/>
      <c r="K20" s="583"/>
      <c r="L20" s="172">
        <v>10</v>
      </c>
      <c r="M20" s="103" t="s">
        <v>119</v>
      </c>
      <c r="N20" s="100">
        <f>'25'!F19</f>
        <v>715</v>
      </c>
      <c r="O20" s="103" t="s">
        <v>330</v>
      </c>
      <c r="P20" s="238">
        <v>11</v>
      </c>
      <c r="Q20" s="542">
        <f>P20-L20</f>
        <v>1</v>
      </c>
      <c r="R20" s="514">
        <v>16000000</v>
      </c>
      <c r="T20" s="99"/>
      <c r="U20" s="99"/>
      <c r="V20" s="236"/>
      <c r="W20" s="99"/>
      <c r="X20" s="99"/>
      <c r="Y20" s="99"/>
    </row>
    <row r="21" spans="1:25" ht="12.75" customHeight="1" x14ac:dyDescent="0.2">
      <c r="A21" s="57"/>
      <c r="B21" s="543"/>
      <c r="C21" s="544"/>
      <c r="D21" s="545"/>
      <c r="E21" s="546"/>
      <c r="F21" s="544"/>
      <c r="G21" s="545"/>
      <c r="H21" s="545"/>
      <c r="I21" s="547"/>
      <c r="K21" s="578"/>
      <c r="L21" s="186">
        <v>11</v>
      </c>
      <c r="M21" s="103" t="s">
        <v>341</v>
      </c>
      <c r="N21" s="100">
        <f>'34'!F19</f>
        <v>715</v>
      </c>
      <c r="O21" s="103" t="s">
        <v>342</v>
      </c>
      <c r="P21" s="238">
        <v>8</v>
      </c>
      <c r="Q21" s="234">
        <f>P21-L21</f>
        <v>-3</v>
      </c>
      <c r="R21" s="514">
        <v>16000000</v>
      </c>
      <c r="T21" s="99"/>
      <c r="U21" s="99"/>
      <c r="V21" s="236"/>
      <c r="W21" s="99"/>
      <c r="X21" s="99"/>
      <c r="Y21" s="99"/>
    </row>
    <row r="22" spans="1:25" ht="12.75" customHeight="1" x14ac:dyDescent="0.3">
      <c r="A22" s="57"/>
      <c r="B22" s="548"/>
      <c r="C22" s="553" t="s">
        <v>92</v>
      </c>
      <c r="D22" s="550"/>
      <c r="E22" s="551"/>
      <c r="F22" s="549"/>
      <c r="G22" s="550"/>
      <c r="H22" s="550"/>
      <c r="I22" s="552"/>
      <c r="K22" s="578"/>
      <c r="L22" s="186">
        <v>12</v>
      </c>
      <c r="M22" s="103" t="s">
        <v>349</v>
      </c>
      <c r="N22" s="100">
        <f>'38'!F19</f>
        <v>712</v>
      </c>
      <c r="O22" s="103" t="s">
        <v>350</v>
      </c>
      <c r="P22" s="238">
        <v>13</v>
      </c>
      <c r="Q22" s="542">
        <f>P22-L22</f>
        <v>1</v>
      </c>
      <c r="R22" s="514">
        <v>15000000</v>
      </c>
      <c r="T22" s="99"/>
      <c r="U22" s="99"/>
      <c r="V22" s="236"/>
      <c r="W22" s="99"/>
      <c r="X22" s="99"/>
      <c r="Y22" s="99"/>
    </row>
    <row r="23" spans="1:25" ht="12.75" customHeight="1" x14ac:dyDescent="0.2">
      <c r="A23" s="57"/>
      <c r="B23" s="230">
        <v>1</v>
      </c>
      <c r="C23" s="604" t="str">
        <f>'30'!C1</f>
        <v>Thomas van der Veen</v>
      </c>
      <c r="D23" s="605"/>
      <c r="E23" s="192">
        <f>'30'!AD19</f>
        <v>53</v>
      </c>
      <c r="F23" s="604" t="str">
        <f>'30'!C2</f>
        <v>Honger en Dorst</v>
      </c>
      <c r="G23" s="606"/>
      <c r="H23" s="605"/>
      <c r="I23" s="607">
        <f>'29'!D19</f>
        <v>15500000</v>
      </c>
      <c r="K23" s="578"/>
      <c r="L23" s="186">
        <v>13</v>
      </c>
      <c r="M23" s="103" t="s">
        <v>336</v>
      </c>
      <c r="N23" s="100">
        <f>'31'!F19</f>
        <v>687</v>
      </c>
      <c r="O23" s="103" t="s">
        <v>337</v>
      </c>
      <c r="P23" s="238">
        <v>18</v>
      </c>
      <c r="Q23" s="542">
        <f>P23-L23</f>
        <v>5</v>
      </c>
      <c r="R23" s="514">
        <v>16000000</v>
      </c>
      <c r="T23" s="99"/>
      <c r="U23" s="99"/>
      <c r="V23" s="236"/>
      <c r="W23" s="99"/>
      <c r="X23" s="99"/>
      <c r="Y23" s="99"/>
    </row>
    <row r="24" spans="1:25" ht="12.75" customHeight="1" x14ac:dyDescent="0.2">
      <c r="A24" s="57"/>
      <c r="B24" s="176">
        <v>2</v>
      </c>
      <c r="C24" s="235" t="str">
        <f>'26'!C1</f>
        <v>Margrietha Havinga</v>
      </c>
      <c r="D24" s="608"/>
      <c r="E24" s="192">
        <f>'26'!AD19</f>
        <v>53</v>
      </c>
      <c r="F24" s="235" t="str">
        <f>'26'!C2</f>
        <v>team 88</v>
      </c>
      <c r="G24" s="606"/>
      <c r="H24" s="605"/>
      <c r="I24" s="520">
        <f>'25'!D19</f>
        <v>15750000</v>
      </c>
      <c r="K24" s="583"/>
      <c r="L24" s="172">
        <v>14</v>
      </c>
      <c r="M24" s="103" t="s">
        <v>325</v>
      </c>
      <c r="N24" s="100">
        <f>'23'!F19</f>
        <v>683</v>
      </c>
      <c r="O24" s="103" t="s">
        <v>326</v>
      </c>
      <c r="P24" s="238">
        <v>12</v>
      </c>
      <c r="Q24" s="234">
        <f>P24-L24</f>
        <v>-2</v>
      </c>
      <c r="R24" s="514">
        <v>16000000</v>
      </c>
      <c r="T24" s="99"/>
      <c r="U24" s="99"/>
      <c r="V24" s="236"/>
      <c r="W24" s="99"/>
      <c r="X24" s="99"/>
      <c r="Y24" s="99"/>
    </row>
    <row r="25" spans="1:25" ht="12.75" customHeight="1" x14ac:dyDescent="0.2">
      <c r="A25" s="57"/>
      <c r="B25" s="176">
        <v>3</v>
      </c>
      <c r="C25" s="235" t="str">
        <f>'24'!C1</f>
        <v>Rindert Havinga</v>
      </c>
      <c r="D25" s="608"/>
      <c r="E25" s="192">
        <f>'24'!AD19</f>
        <v>52</v>
      </c>
      <c r="F25" s="235" t="str">
        <f>'24'!C2</f>
        <v>vv Arsenal</v>
      </c>
      <c r="G25" s="606"/>
      <c r="H25" s="605"/>
      <c r="I25" s="520">
        <f>'23'!D19</f>
        <v>15000000</v>
      </c>
      <c r="K25" s="583"/>
      <c r="L25" s="186">
        <v>15</v>
      </c>
      <c r="M25" s="103" t="s">
        <v>240</v>
      </c>
      <c r="N25" s="100">
        <f>'24'!F19</f>
        <v>678</v>
      </c>
      <c r="O25" s="103" t="s">
        <v>328</v>
      </c>
      <c r="P25" s="238">
        <v>21</v>
      </c>
      <c r="Q25" s="542">
        <f>P25-L25</f>
        <v>6</v>
      </c>
      <c r="R25" s="514">
        <v>15000000</v>
      </c>
      <c r="T25" s="99"/>
      <c r="U25" s="99"/>
      <c r="V25" s="236"/>
      <c r="W25" s="99"/>
      <c r="X25" s="99"/>
      <c r="Y25" s="99"/>
    </row>
    <row r="26" spans="1:25" ht="12.75" customHeight="1" x14ac:dyDescent="0.2">
      <c r="A26" s="57"/>
      <c r="B26" s="176">
        <v>4</v>
      </c>
      <c r="C26" s="235" t="str">
        <f>'11'!C1</f>
        <v>Erik Winkel</v>
      </c>
      <c r="D26" s="608"/>
      <c r="E26" s="192">
        <f>'11'!AD19</f>
        <v>51</v>
      </c>
      <c r="F26" s="235" t="str">
        <f>'11'!C2</f>
        <v>Altied Boet'nspul</v>
      </c>
      <c r="G26" s="606"/>
      <c r="H26" s="605"/>
      <c r="I26" s="520">
        <f>'11'!D19</f>
        <v>15000000</v>
      </c>
      <c r="K26" s="578"/>
      <c r="L26" s="186">
        <v>16</v>
      </c>
      <c r="M26" s="103" t="s">
        <v>322</v>
      </c>
      <c r="N26" s="100">
        <f>'22'!F19</f>
        <v>673</v>
      </c>
      <c r="O26" s="103" t="s">
        <v>323</v>
      </c>
      <c r="P26" s="238">
        <v>17</v>
      </c>
      <c r="Q26" s="542">
        <f>P26-L26</f>
        <v>1</v>
      </c>
      <c r="R26" s="514">
        <v>15250000</v>
      </c>
      <c r="T26" s="99"/>
      <c r="U26" s="99"/>
      <c r="V26" s="236"/>
      <c r="W26" s="99"/>
      <c r="X26" s="99"/>
      <c r="Y26" s="99"/>
    </row>
    <row r="27" spans="1:25" ht="12.75" customHeight="1" x14ac:dyDescent="0.2">
      <c r="A27" s="57"/>
      <c r="B27" s="176">
        <v>5</v>
      </c>
      <c r="C27" s="235" t="str">
        <f>'4'!C1</f>
        <v>Marco de Vries</v>
      </c>
      <c r="D27" s="608"/>
      <c r="E27" s="192">
        <f>'4'!AD19</f>
        <v>51</v>
      </c>
      <c r="F27" s="235" t="str">
        <f>'4'!C2</f>
        <v>Coootje</v>
      </c>
      <c r="G27" s="606"/>
      <c r="H27" s="605"/>
      <c r="I27" s="520">
        <f>'4'!D19</f>
        <v>15750000</v>
      </c>
      <c r="K27" s="578"/>
      <c r="L27" s="186">
        <v>17</v>
      </c>
      <c r="M27" s="103" t="s">
        <v>234</v>
      </c>
      <c r="N27" s="100">
        <f>'36'!F19</f>
        <v>672</v>
      </c>
      <c r="O27" s="103" t="s">
        <v>346</v>
      </c>
      <c r="P27" s="238">
        <v>16</v>
      </c>
      <c r="Q27" s="234">
        <f>P27-L27</f>
        <v>-1</v>
      </c>
      <c r="R27" s="514">
        <v>15250000</v>
      </c>
      <c r="T27" s="99"/>
      <c r="U27" s="99"/>
      <c r="V27" s="236"/>
      <c r="W27" s="99"/>
      <c r="X27" s="99"/>
      <c r="Y27" s="99"/>
    </row>
    <row r="28" spans="1:25" ht="12.75" customHeight="1" x14ac:dyDescent="0.2">
      <c r="A28" s="57"/>
      <c r="B28" s="176">
        <v>6</v>
      </c>
      <c r="C28" s="235" t="str">
        <f>'38'!C1</f>
        <v>Ellie de Vries</v>
      </c>
      <c r="D28" s="608"/>
      <c r="E28" s="192">
        <f>'38'!AD19</f>
        <v>50</v>
      </c>
      <c r="F28" s="235" t="str">
        <f>'38'!C2</f>
        <v>Captures</v>
      </c>
      <c r="G28" s="606"/>
      <c r="H28" s="605"/>
      <c r="I28" s="520">
        <f>'38'!D19</f>
        <v>15000000</v>
      </c>
      <c r="K28" s="578"/>
      <c r="L28" s="172">
        <v>18</v>
      </c>
      <c r="M28" s="103" t="s">
        <v>132</v>
      </c>
      <c r="N28" s="100">
        <f>'33'!F19</f>
        <v>671</v>
      </c>
      <c r="O28" s="103" t="s">
        <v>340</v>
      </c>
      <c r="P28" s="238">
        <v>20</v>
      </c>
      <c r="Q28" s="542">
        <f>P28-L28</f>
        <v>2</v>
      </c>
      <c r="R28" s="514">
        <v>16000000</v>
      </c>
      <c r="T28" s="99"/>
      <c r="U28" s="99"/>
      <c r="V28" s="236"/>
      <c r="W28" s="99"/>
      <c r="X28" s="99"/>
      <c r="Y28" s="99"/>
    </row>
    <row r="29" spans="1:25" ht="12.75" customHeight="1" x14ac:dyDescent="0.2">
      <c r="A29" s="57"/>
      <c r="B29" s="176">
        <v>7</v>
      </c>
      <c r="C29" s="235" t="str">
        <f>'31'!C1</f>
        <v>Jan en Ciska de Vries</v>
      </c>
      <c r="D29" s="608"/>
      <c r="E29" s="192">
        <f>'31'!AD19</f>
        <v>50</v>
      </c>
      <c r="F29" s="235" t="str">
        <f>'31'!C2</f>
        <v>Toppers</v>
      </c>
      <c r="G29" s="606"/>
      <c r="H29" s="605"/>
      <c r="I29" s="520">
        <f>'30'!D19</f>
        <v>16000000</v>
      </c>
      <c r="K29" s="578"/>
      <c r="L29" s="186">
        <v>19</v>
      </c>
      <c r="M29" s="103" t="s">
        <v>113</v>
      </c>
      <c r="N29" s="100">
        <f>'20'!F19</f>
        <v>670</v>
      </c>
      <c r="O29" s="103" t="s">
        <v>321</v>
      </c>
      <c r="P29" s="238">
        <v>19</v>
      </c>
      <c r="Q29" s="542">
        <f>P29-L29</f>
        <v>0</v>
      </c>
      <c r="R29" s="514">
        <v>15750000</v>
      </c>
      <c r="T29" s="99"/>
      <c r="U29" s="99"/>
      <c r="V29" s="236"/>
      <c r="W29" s="99"/>
      <c r="X29" s="99"/>
      <c r="Y29" s="99"/>
    </row>
    <row r="30" spans="1:25" ht="12.75" customHeight="1" x14ac:dyDescent="0.2">
      <c r="A30" s="57"/>
      <c r="B30" s="176">
        <v>8</v>
      </c>
      <c r="C30" s="235" t="str">
        <f>'7'!C1</f>
        <v>Roderik van der Werff</v>
      </c>
      <c r="D30" s="608"/>
      <c r="E30" s="192">
        <f>'7'!AD19</f>
        <v>50</v>
      </c>
      <c r="F30" s="235" t="str">
        <f>'7'!C2</f>
        <v>FC The Red Victory</v>
      </c>
      <c r="G30" s="606"/>
      <c r="H30" s="605"/>
      <c r="I30" s="520">
        <f>'7'!D19</f>
        <v>16000000</v>
      </c>
      <c r="K30" s="583"/>
      <c r="L30" s="186">
        <v>20</v>
      </c>
      <c r="M30" s="103" t="s">
        <v>250</v>
      </c>
      <c r="N30" s="100">
        <f>'15'!F19</f>
        <v>669</v>
      </c>
      <c r="O30" s="103" t="s">
        <v>312</v>
      </c>
      <c r="P30" s="238">
        <v>14</v>
      </c>
      <c r="Q30" s="234">
        <f>P30-L30</f>
        <v>-6</v>
      </c>
      <c r="R30" s="514">
        <v>16000000</v>
      </c>
      <c r="T30" s="99"/>
      <c r="U30" s="99"/>
      <c r="V30" s="236"/>
      <c r="W30" s="99"/>
      <c r="X30" s="99"/>
      <c r="Y30" s="99"/>
    </row>
    <row r="31" spans="1:25" ht="13.5" customHeight="1" x14ac:dyDescent="0.2">
      <c r="A31" s="57"/>
      <c r="B31" s="176">
        <v>9</v>
      </c>
      <c r="C31" s="235" t="str">
        <f>'23'!C1</f>
        <v>Ruben en Esmee van Oostrum</v>
      </c>
      <c r="D31" s="608"/>
      <c r="E31" s="192">
        <f>'23'!AD19</f>
        <v>50</v>
      </c>
      <c r="F31" s="235" t="str">
        <f>'23'!C2</f>
        <v>Net Niet!!!</v>
      </c>
      <c r="G31" s="606"/>
      <c r="H31" s="605"/>
      <c r="I31" s="520">
        <f>'22'!D19</f>
        <v>16000000</v>
      </c>
      <c r="K31" s="578"/>
      <c r="L31" s="186">
        <v>21</v>
      </c>
      <c r="M31" s="103" t="s">
        <v>248</v>
      </c>
      <c r="N31" s="100">
        <f>'21'!F19</f>
        <v>658</v>
      </c>
      <c r="O31" s="103" t="s">
        <v>174</v>
      </c>
      <c r="P31" s="238">
        <v>15</v>
      </c>
      <c r="Q31" s="234">
        <f>P31-L31</f>
        <v>-6</v>
      </c>
      <c r="R31" s="514">
        <v>15250000</v>
      </c>
      <c r="T31" s="99"/>
      <c r="U31" s="99"/>
      <c r="V31" s="236"/>
      <c r="W31" s="99"/>
      <c r="Y31" s="99"/>
    </row>
    <row r="32" spans="1:25" ht="12.75" customHeight="1" x14ac:dyDescent="0.2">
      <c r="A32" s="57"/>
      <c r="B32" s="176">
        <v>10</v>
      </c>
      <c r="C32" s="235" t="str">
        <f>'36'!C1</f>
        <v>Frits Bijmolt</v>
      </c>
      <c r="D32" s="608"/>
      <c r="E32" s="192">
        <f>'36'!AD19</f>
        <v>49</v>
      </c>
      <c r="F32" s="235" t="str">
        <f>'36'!C2</f>
        <v>V.V. Tjamsweer</v>
      </c>
      <c r="G32" s="606"/>
      <c r="H32" s="605"/>
      <c r="I32" s="520">
        <f>'35'!D19</f>
        <v>15250000</v>
      </c>
      <c r="J32" s="57"/>
      <c r="K32" s="583"/>
      <c r="L32" s="172">
        <v>22</v>
      </c>
      <c r="M32" s="103" t="s">
        <v>11</v>
      </c>
      <c r="N32" s="100">
        <f>'18'!F19</f>
        <v>654</v>
      </c>
      <c r="O32" s="103" t="s">
        <v>317</v>
      </c>
      <c r="P32" s="238">
        <v>22</v>
      </c>
      <c r="Q32" s="542">
        <f>P32-L32</f>
        <v>0</v>
      </c>
      <c r="R32" s="514">
        <v>16000000</v>
      </c>
      <c r="T32" s="99"/>
      <c r="U32" s="99"/>
      <c r="V32" s="236"/>
      <c r="W32" s="99"/>
      <c r="X32" s="99"/>
      <c r="Y32" s="99"/>
    </row>
    <row r="33" spans="1:25" ht="12.75" customHeight="1" x14ac:dyDescent="0.2">
      <c r="A33" s="231"/>
      <c r="B33" s="176">
        <v>11</v>
      </c>
      <c r="C33" s="235" t="str">
        <f>'40'!C1</f>
        <v>Arjan de Vries</v>
      </c>
      <c r="D33" s="608"/>
      <c r="E33" s="192">
        <f>'40'!AD19</f>
        <v>49</v>
      </c>
      <c r="F33" s="235" t="str">
        <f>'40'!C2</f>
        <v>Poar neem'n</v>
      </c>
      <c r="G33" s="606"/>
      <c r="H33" s="605"/>
      <c r="I33" s="520">
        <f>'40'!D19</f>
        <v>15500000</v>
      </c>
      <c r="J33" s="57"/>
      <c r="K33" s="578"/>
      <c r="L33" s="186">
        <v>23</v>
      </c>
      <c r="M33" s="103" t="s">
        <v>267</v>
      </c>
      <c r="N33" s="100">
        <f>'8'!F19</f>
        <v>653</v>
      </c>
      <c r="O33" s="103" t="s">
        <v>298</v>
      </c>
      <c r="P33" s="238">
        <v>25</v>
      </c>
      <c r="Q33" s="542">
        <f>P33-L33</f>
        <v>2</v>
      </c>
      <c r="R33" s="514">
        <v>16000000</v>
      </c>
      <c r="T33" s="99"/>
      <c r="U33" s="99"/>
      <c r="V33" s="236"/>
      <c r="W33" s="99"/>
      <c r="X33" s="99"/>
      <c r="Y33" s="99"/>
    </row>
    <row r="34" spans="1:25" ht="12.75" customHeight="1" x14ac:dyDescent="0.2">
      <c r="A34" s="231"/>
      <c r="B34" s="176">
        <v>12</v>
      </c>
      <c r="C34" s="235" t="str">
        <f>'17'!C1</f>
        <v>Jan-Willem Brontsema</v>
      </c>
      <c r="D34" s="608"/>
      <c r="E34" s="192">
        <f>'17'!AD19</f>
        <v>49</v>
      </c>
      <c r="F34" s="235" t="str">
        <f>'17'!C2</f>
        <v>Equipo Juan-Guillermo</v>
      </c>
      <c r="G34" s="606"/>
      <c r="H34" s="605"/>
      <c r="I34" s="520">
        <f>'17'!D19</f>
        <v>16000000</v>
      </c>
      <c r="J34" s="231"/>
      <c r="K34" s="578"/>
      <c r="L34" s="186">
        <v>24</v>
      </c>
      <c r="M34" s="103" t="s">
        <v>246</v>
      </c>
      <c r="N34" s="100">
        <f>'6'!F19</f>
        <v>648</v>
      </c>
      <c r="O34" s="103" t="s">
        <v>295</v>
      </c>
      <c r="P34" s="238">
        <v>24</v>
      </c>
      <c r="Q34" s="234">
        <f>P34-L34</f>
        <v>0</v>
      </c>
      <c r="R34" s="514">
        <v>16000000</v>
      </c>
      <c r="T34" s="99"/>
      <c r="U34" s="99"/>
      <c r="V34" s="236"/>
      <c r="W34" s="99"/>
      <c r="X34" s="99"/>
      <c r="Y34" s="99"/>
    </row>
    <row r="35" spans="1:25" ht="12.75" customHeight="1" x14ac:dyDescent="0.2">
      <c r="A35" s="231"/>
      <c r="B35" s="176">
        <v>13</v>
      </c>
      <c r="C35" s="235" t="str">
        <f>'12'!C1</f>
        <v>Margriet Westerhuis</v>
      </c>
      <c r="D35" s="608"/>
      <c r="E35" s="192">
        <f>'12'!AD19</f>
        <v>46</v>
      </c>
      <c r="F35" s="235" t="str">
        <f>'12'!C2</f>
        <v>Westerhoes</v>
      </c>
      <c r="G35" s="606"/>
      <c r="H35" s="605"/>
      <c r="I35" s="520">
        <f>'12'!D19</f>
        <v>15750000</v>
      </c>
      <c r="J35" s="231"/>
      <c r="K35" s="583"/>
      <c r="L35" s="186">
        <v>25</v>
      </c>
      <c r="M35" s="103" t="s">
        <v>12</v>
      </c>
      <c r="N35" s="100">
        <f>'7'!F19</f>
        <v>644</v>
      </c>
      <c r="O35" s="103" t="s">
        <v>297</v>
      </c>
      <c r="P35" s="238">
        <v>23</v>
      </c>
      <c r="Q35" s="234">
        <f>P35-L35</f>
        <v>-2</v>
      </c>
      <c r="R35" s="514">
        <v>15750000</v>
      </c>
      <c r="T35" s="99"/>
      <c r="U35" s="99"/>
      <c r="V35" s="236"/>
      <c r="W35" s="99"/>
      <c r="X35" s="99"/>
      <c r="Y35" s="99"/>
    </row>
    <row r="36" spans="1:25" ht="12.75" customHeight="1" x14ac:dyDescent="0.2">
      <c r="A36" s="231"/>
      <c r="B36" s="176">
        <v>14</v>
      </c>
      <c r="C36" s="235" t="str">
        <f>'8'!C1</f>
        <v>Marlies Smit</v>
      </c>
      <c r="D36" s="608"/>
      <c r="E36" s="192">
        <f>'8'!AD19</f>
        <v>46</v>
      </c>
      <c r="F36" s="235" t="str">
        <f>'8'!C2</f>
        <v xml:space="preserve">zalfkes </v>
      </c>
      <c r="G36" s="606"/>
      <c r="H36" s="605"/>
      <c r="I36" s="520">
        <f>'8'!D19</f>
        <v>16000000</v>
      </c>
      <c r="J36" s="231"/>
      <c r="K36" s="578"/>
      <c r="L36" s="172">
        <v>26</v>
      </c>
      <c r="M36" s="191" t="s">
        <v>303</v>
      </c>
      <c r="N36" s="100">
        <f>'11'!F19</f>
        <v>639</v>
      </c>
      <c r="O36" s="103" t="s">
        <v>304</v>
      </c>
      <c r="P36" s="238">
        <v>28</v>
      </c>
      <c r="Q36" s="542">
        <f>P36-L36</f>
        <v>2</v>
      </c>
      <c r="R36" s="514">
        <v>15000000</v>
      </c>
      <c r="T36" s="99"/>
      <c r="U36" s="99"/>
      <c r="V36" s="236"/>
      <c r="W36" s="99"/>
      <c r="X36" s="99"/>
      <c r="Y36" s="99"/>
    </row>
    <row r="37" spans="1:25" ht="12.75" customHeight="1" x14ac:dyDescent="0.2">
      <c r="A37" s="231"/>
      <c r="B37" s="176">
        <v>15</v>
      </c>
      <c r="C37" s="235" t="str">
        <f>'14'!C1</f>
        <v>Silke Korpershoek</v>
      </c>
      <c r="D37" s="608"/>
      <c r="E37" s="192">
        <f>'14'!AD19</f>
        <v>45</v>
      </c>
      <c r="F37" s="235" t="str">
        <f>'14'!C2</f>
        <v>Noord west op Zuid 't best</v>
      </c>
      <c r="G37" s="606"/>
      <c r="H37" s="605"/>
      <c r="I37" s="520">
        <f>'14'!D19</f>
        <v>16000000</v>
      </c>
      <c r="J37" s="231"/>
      <c r="K37" s="578"/>
      <c r="L37" s="186">
        <v>27</v>
      </c>
      <c r="M37" s="103" t="s">
        <v>351</v>
      </c>
      <c r="N37" s="100">
        <f>'39'!F19</f>
        <v>621</v>
      </c>
      <c r="O37" s="103" t="s">
        <v>352</v>
      </c>
      <c r="P37" s="238">
        <v>26</v>
      </c>
      <c r="Q37" s="234">
        <f>P37-L37</f>
        <v>-1</v>
      </c>
      <c r="R37" s="514">
        <v>16000000</v>
      </c>
      <c r="T37" s="99"/>
      <c r="U37" s="99"/>
      <c r="V37" s="236"/>
      <c r="W37" s="99"/>
      <c r="X37" s="99"/>
      <c r="Y37" s="99"/>
    </row>
    <row r="38" spans="1:25" ht="12.75" customHeight="1" x14ac:dyDescent="0.2">
      <c r="A38" s="231"/>
      <c r="B38" s="176">
        <v>16</v>
      </c>
      <c r="C38" s="235" t="str">
        <f>'20'!C1</f>
        <v>Jacob Havinga</v>
      </c>
      <c r="D38" s="608"/>
      <c r="E38" s="192">
        <f>'20'!AD19</f>
        <v>44</v>
      </c>
      <c r="F38" s="235" t="str">
        <f>'20'!C2</f>
        <v>The Gunners</v>
      </c>
      <c r="G38" s="606"/>
      <c r="H38" s="605"/>
      <c r="I38" s="520">
        <f>'20'!D19</f>
        <v>15750000</v>
      </c>
      <c r="J38" s="231"/>
      <c r="K38" s="578"/>
      <c r="L38" s="186">
        <v>28</v>
      </c>
      <c r="M38" s="103" t="s">
        <v>126</v>
      </c>
      <c r="N38" s="100">
        <f>'29'!F19</f>
        <v>613</v>
      </c>
      <c r="O38" s="103" t="s">
        <v>335</v>
      </c>
      <c r="P38" s="238">
        <v>27</v>
      </c>
      <c r="Q38" s="234">
        <f>P38-L38</f>
        <v>-1</v>
      </c>
      <c r="R38" s="514">
        <v>16000000</v>
      </c>
      <c r="T38" s="99"/>
      <c r="U38" s="99"/>
      <c r="V38" s="236"/>
      <c r="W38" s="99"/>
      <c r="X38" s="99"/>
      <c r="Y38" s="99"/>
    </row>
    <row r="39" spans="1:25" ht="12.75" customHeight="1" x14ac:dyDescent="0.2">
      <c r="A39" s="231"/>
      <c r="B39" s="176">
        <v>17</v>
      </c>
      <c r="C39" s="235" t="str">
        <f>'25'!C1</f>
        <v>Egbert Brontsema</v>
      </c>
      <c r="D39" s="608"/>
      <c r="E39" s="192">
        <f>'25'!AD19</f>
        <v>44</v>
      </c>
      <c r="F39" s="235" t="str">
        <f>'25'!C2</f>
        <v>Fc meg</v>
      </c>
      <c r="G39" s="606"/>
      <c r="H39" s="605"/>
      <c r="I39" s="520">
        <f>'24'!D19</f>
        <v>16000000</v>
      </c>
      <c r="J39" s="231"/>
      <c r="K39" s="578"/>
      <c r="L39" s="186">
        <v>29</v>
      </c>
      <c r="M39" s="103" t="s">
        <v>261</v>
      </c>
      <c r="N39" s="100">
        <f>'37'!F19</f>
        <v>609</v>
      </c>
      <c r="O39" s="103" t="s">
        <v>360</v>
      </c>
      <c r="P39" s="238">
        <v>29</v>
      </c>
      <c r="Q39" s="234">
        <f>P39-L39</f>
        <v>0</v>
      </c>
      <c r="R39" s="514">
        <v>16000000</v>
      </c>
      <c r="T39" s="99"/>
      <c r="U39" s="99"/>
      <c r="V39" s="236"/>
      <c r="W39" s="99"/>
      <c r="X39" s="99"/>
      <c r="Y39" s="99"/>
    </row>
    <row r="40" spans="1:25" ht="12.75" customHeight="1" x14ac:dyDescent="0.2">
      <c r="A40" s="231"/>
      <c r="B40" s="176">
        <v>18</v>
      </c>
      <c r="C40" s="235" t="str">
        <f>'33'!C1</f>
        <v>Geert van der Veen</v>
      </c>
      <c r="D40" s="608"/>
      <c r="E40" s="192">
        <f>'33'!AD19</f>
        <v>44</v>
      </c>
      <c r="F40" s="235" t="str">
        <f>'33'!C2</f>
        <v>FC Bal</v>
      </c>
      <c r="G40" s="606"/>
      <c r="H40" s="605"/>
      <c r="I40" s="520">
        <f>'32'!D19</f>
        <v>16000000</v>
      </c>
      <c r="J40" s="231"/>
      <c r="K40" s="578"/>
      <c r="L40" s="172">
        <v>30</v>
      </c>
      <c r="M40" s="103" t="s">
        <v>231</v>
      </c>
      <c r="N40" s="100">
        <f>'13'!F19</f>
        <v>607</v>
      </c>
      <c r="O40" s="103" t="s">
        <v>308</v>
      </c>
      <c r="P40" s="238">
        <v>30</v>
      </c>
      <c r="Q40" s="542">
        <f>P40-L40</f>
        <v>0</v>
      </c>
      <c r="R40" s="514">
        <v>16000000</v>
      </c>
      <c r="T40" s="99"/>
      <c r="U40" s="99"/>
      <c r="V40" s="236"/>
      <c r="W40" s="99"/>
      <c r="X40" s="99"/>
      <c r="Y40" s="99"/>
    </row>
    <row r="41" spans="1:25" ht="12.75" customHeight="1" x14ac:dyDescent="0.2">
      <c r="A41" s="231"/>
      <c r="B41" s="176">
        <v>19</v>
      </c>
      <c r="C41" s="235" t="str">
        <f>'34'!C1</f>
        <v>mark en anne</v>
      </c>
      <c r="D41" s="608"/>
      <c r="E41" s="192">
        <f>'34'!AD19</f>
        <v>44</v>
      </c>
      <c r="F41" s="235" t="str">
        <f>'34'!C2</f>
        <v>vv manne</v>
      </c>
      <c r="G41" s="606"/>
      <c r="H41" s="605"/>
      <c r="I41" s="520">
        <f>'33'!D19</f>
        <v>16000000</v>
      </c>
      <c r="J41" s="231"/>
      <c r="K41" s="578"/>
      <c r="L41" s="186">
        <v>31</v>
      </c>
      <c r="M41" s="103" t="s">
        <v>114</v>
      </c>
      <c r="N41" s="100">
        <f>'41'!F19</f>
        <v>582</v>
      </c>
      <c r="O41" s="103" t="s">
        <v>359</v>
      </c>
      <c r="P41" s="238">
        <v>34</v>
      </c>
      <c r="Q41" s="542">
        <f>P41-L41</f>
        <v>3</v>
      </c>
      <c r="R41" s="514">
        <v>16000000</v>
      </c>
      <c r="T41" s="99"/>
      <c r="U41" s="99"/>
      <c r="V41" s="236"/>
      <c r="W41" s="99"/>
      <c r="X41" s="99"/>
      <c r="Y41" s="99"/>
    </row>
    <row r="42" spans="1:25" ht="12.75" customHeight="1" x14ac:dyDescent="0.2">
      <c r="A42" s="231"/>
      <c r="B42" s="176">
        <v>20</v>
      </c>
      <c r="C42" s="235" t="str">
        <f>'27'!C1</f>
        <v>Thom Winkel</v>
      </c>
      <c r="D42" s="608"/>
      <c r="E42" s="192">
        <f>'27'!AD19</f>
        <v>43</v>
      </c>
      <c r="F42" s="235" t="str">
        <f>'27'!C2</f>
        <v>FC Blinde Vink</v>
      </c>
      <c r="G42" s="606"/>
      <c r="H42" s="605"/>
      <c r="I42" s="520">
        <f>'26'!D19</f>
        <v>15500000</v>
      </c>
      <c r="J42" s="231"/>
      <c r="K42" s="578"/>
      <c r="L42" s="186">
        <v>32</v>
      </c>
      <c r="M42" s="103" t="s">
        <v>216</v>
      </c>
      <c r="N42" s="100">
        <f>'5'!F19</f>
        <v>570</v>
      </c>
      <c r="O42" s="103" t="s">
        <v>192</v>
      </c>
      <c r="P42" s="238">
        <v>31</v>
      </c>
      <c r="Q42" s="234">
        <f>P42-L42</f>
        <v>-1</v>
      </c>
      <c r="R42" s="514">
        <v>16000000</v>
      </c>
      <c r="T42" s="99"/>
      <c r="U42" s="99"/>
      <c r="V42" s="236"/>
      <c r="W42" s="99"/>
      <c r="X42" s="99"/>
      <c r="Y42" s="99"/>
    </row>
    <row r="43" spans="1:25" ht="12.75" customHeight="1" x14ac:dyDescent="0.2">
      <c r="A43" s="231"/>
      <c r="B43" s="176">
        <v>21</v>
      </c>
      <c r="C43" s="235" t="str">
        <f>'35'!C1</f>
        <v>Manfred Munters</v>
      </c>
      <c r="D43" s="608"/>
      <c r="E43" s="192">
        <f>'35'!AD19</f>
        <v>42</v>
      </c>
      <c r="F43" s="235" t="str">
        <f>'35'!C2</f>
        <v>Manfred Mann</v>
      </c>
      <c r="G43" s="606"/>
      <c r="H43" s="605"/>
      <c r="I43" s="520">
        <f>'34'!D19</f>
        <v>15000000</v>
      </c>
      <c r="J43" s="231"/>
      <c r="K43" s="578"/>
      <c r="L43" s="186">
        <v>33</v>
      </c>
      <c r="M43" s="103" t="s">
        <v>313</v>
      </c>
      <c r="N43" s="100">
        <f>'16'!F19</f>
        <v>569</v>
      </c>
      <c r="O43" s="103" t="s">
        <v>314</v>
      </c>
      <c r="P43" s="238">
        <v>33</v>
      </c>
      <c r="Q43" s="234">
        <f>P43-L43</f>
        <v>0</v>
      </c>
      <c r="R43" s="514">
        <v>15250000</v>
      </c>
      <c r="T43" s="99"/>
      <c r="U43" s="99"/>
      <c r="V43" s="236"/>
      <c r="W43" s="99"/>
      <c r="X43" s="99"/>
      <c r="Y43" s="99"/>
    </row>
    <row r="44" spans="1:25" ht="12.75" customHeight="1" x14ac:dyDescent="0.2">
      <c r="A44" s="231"/>
      <c r="B44" s="176">
        <v>22</v>
      </c>
      <c r="C44" s="235" t="str">
        <f>'16'!C1</f>
        <v>Erik Smit</v>
      </c>
      <c r="D44" s="608"/>
      <c r="E44" s="192">
        <f>'16'!AD19</f>
        <v>42</v>
      </c>
      <c r="F44" s="235" t="str">
        <f>'16'!C2</f>
        <v>Cocktailteam</v>
      </c>
      <c r="G44" s="606"/>
      <c r="H44" s="605"/>
      <c r="I44" s="520">
        <f>'16'!D19</f>
        <v>15250000</v>
      </c>
      <c r="J44" s="231"/>
      <c r="K44" s="578"/>
      <c r="L44" s="172">
        <v>34</v>
      </c>
      <c r="M44" s="103" t="s">
        <v>224</v>
      </c>
      <c r="N44" s="100">
        <f>'28'!F19</f>
        <v>568</v>
      </c>
      <c r="O44" s="103" t="s">
        <v>365</v>
      </c>
      <c r="P44" s="238">
        <v>32</v>
      </c>
      <c r="Q44" s="234">
        <f>P44-L44</f>
        <v>-2</v>
      </c>
      <c r="R44" s="514">
        <v>15750000</v>
      </c>
      <c r="T44" s="99"/>
      <c r="U44" s="99"/>
      <c r="V44" s="236"/>
      <c r="W44" s="99"/>
      <c r="X44" s="99"/>
      <c r="Y44" s="99"/>
    </row>
    <row r="45" spans="1:25" ht="12.75" customHeight="1" x14ac:dyDescent="0.2">
      <c r="A45" s="231"/>
      <c r="B45" s="176">
        <v>23</v>
      </c>
      <c r="C45" s="235" t="str">
        <f>'29'!C1</f>
        <v>Gert Smit</v>
      </c>
      <c r="D45" s="608"/>
      <c r="E45" s="192">
        <f>'29'!AD19</f>
        <v>42</v>
      </c>
      <c r="F45" s="235" t="str">
        <f>'29'!C2</f>
        <v>mengelmoes</v>
      </c>
      <c r="G45" s="606"/>
      <c r="H45" s="605"/>
      <c r="I45" s="520">
        <f>'28'!D19</f>
        <v>16000000</v>
      </c>
      <c r="J45" s="231"/>
      <c r="K45" s="578"/>
      <c r="L45" s="186">
        <v>35</v>
      </c>
      <c r="M45" s="103" t="s">
        <v>300</v>
      </c>
      <c r="N45" s="100">
        <f>'9'!F19</f>
        <v>558</v>
      </c>
      <c r="O45" s="103" t="s">
        <v>301</v>
      </c>
      <c r="P45" s="238">
        <v>38</v>
      </c>
      <c r="Q45" s="542">
        <f>P45-L45</f>
        <v>3</v>
      </c>
      <c r="R45" s="514">
        <v>14750000</v>
      </c>
      <c r="T45" s="99"/>
      <c r="U45" s="99"/>
      <c r="V45" s="236"/>
      <c r="X45" s="99"/>
      <c r="Y45" s="99"/>
    </row>
    <row r="46" spans="1:25" ht="12.75" customHeight="1" x14ac:dyDescent="0.2">
      <c r="A46" s="231"/>
      <c r="B46" s="176">
        <v>24</v>
      </c>
      <c r="C46" s="235" t="str">
        <f>'21'!C1</f>
        <v>Dirk Jan Elema</v>
      </c>
      <c r="D46" s="608"/>
      <c r="E46" s="192">
        <f>'21'!AD19</f>
        <v>40</v>
      </c>
      <c r="F46" s="235" t="str">
        <f>'21'!C2</f>
        <v>De Kannibaal</v>
      </c>
      <c r="G46" s="606"/>
      <c r="H46" s="605"/>
      <c r="I46" s="520">
        <f>'21'!D19</f>
        <v>15250000</v>
      </c>
      <c r="J46" s="231"/>
      <c r="K46" s="583"/>
      <c r="L46" s="186">
        <v>36</v>
      </c>
      <c r="M46" s="103" t="s">
        <v>237</v>
      </c>
      <c r="N46" s="100">
        <f>'1'!F19</f>
        <v>555</v>
      </c>
      <c r="O46" s="103" t="s">
        <v>265</v>
      </c>
      <c r="P46" s="238">
        <v>37</v>
      </c>
      <c r="Q46" s="542">
        <f>P46-L46</f>
        <v>1</v>
      </c>
      <c r="R46" s="514">
        <v>16000000</v>
      </c>
      <c r="T46" s="99"/>
      <c r="U46" s="99"/>
      <c r="V46" s="236"/>
      <c r="W46" s="99"/>
      <c r="X46" s="99"/>
      <c r="Y46" s="99"/>
    </row>
    <row r="47" spans="1:25" ht="12.75" customHeight="1" x14ac:dyDescent="0.2">
      <c r="A47" s="231"/>
      <c r="B47" s="176">
        <v>25</v>
      </c>
      <c r="C47" s="235" t="str">
        <f>'22'!C1</f>
        <v>Simon Schuil</v>
      </c>
      <c r="D47" s="608"/>
      <c r="E47" s="192">
        <f>'22'!AD19</f>
        <v>39</v>
      </c>
      <c r="F47" s="235" t="str">
        <f>'22'!C2</f>
        <v>De relatief onbekende</v>
      </c>
      <c r="G47" s="606"/>
      <c r="H47" s="605"/>
      <c r="I47" s="520">
        <f>'21'!D19</f>
        <v>15250000</v>
      </c>
      <c r="J47" s="231"/>
      <c r="K47" s="583"/>
      <c r="L47" s="186">
        <v>37</v>
      </c>
      <c r="M47" s="515" t="s">
        <v>338</v>
      </c>
      <c r="N47" s="100">
        <f>'32'!F19</f>
        <v>548</v>
      </c>
      <c r="O47" s="515" t="s">
        <v>339</v>
      </c>
      <c r="P47" s="238">
        <v>36</v>
      </c>
      <c r="Q47" s="600">
        <f>P47-L47</f>
        <v>-1</v>
      </c>
      <c r="R47" s="516">
        <v>12500000</v>
      </c>
      <c r="T47" s="99"/>
      <c r="U47" s="99"/>
      <c r="V47" s="236"/>
      <c r="W47" s="99"/>
      <c r="X47" s="99"/>
      <c r="Y47" s="99"/>
    </row>
    <row r="48" spans="1:25" ht="12.75" customHeight="1" x14ac:dyDescent="0.2">
      <c r="A48" s="231"/>
      <c r="B48" s="176">
        <v>26</v>
      </c>
      <c r="C48" s="235" t="str">
        <f>'13'!C1</f>
        <v>Jeroen Korpershoek</v>
      </c>
      <c r="D48" s="608"/>
      <c r="E48" s="192">
        <f>'13'!AD19</f>
        <v>39</v>
      </c>
      <c r="F48" s="235" t="str">
        <f>'13'!C2</f>
        <v>BV KUIPSTRA</v>
      </c>
      <c r="G48" s="606"/>
      <c r="H48" s="605"/>
      <c r="I48" s="520">
        <f>'13'!D19</f>
        <v>16000000</v>
      </c>
      <c r="J48" s="231"/>
      <c r="K48" s="589"/>
      <c r="L48" s="172">
        <v>38</v>
      </c>
      <c r="M48" s="103" t="s">
        <v>223</v>
      </c>
      <c r="N48" s="100">
        <f>'19'!F19</f>
        <v>539</v>
      </c>
      <c r="O48" s="103" t="s">
        <v>319</v>
      </c>
      <c r="P48" s="238">
        <v>35</v>
      </c>
      <c r="Q48" s="234">
        <f>P48-L48</f>
        <v>-3</v>
      </c>
      <c r="R48" s="516">
        <v>14250000</v>
      </c>
      <c r="T48" s="99"/>
      <c r="U48" s="99"/>
      <c r="V48" s="236"/>
      <c r="X48" s="99"/>
      <c r="Y48" s="99"/>
    </row>
    <row r="49" spans="1:25" ht="12.75" customHeight="1" x14ac:dyDescent="0.2">
      <c r="A49" s="231"/>
      <c r="B49" s="176">
        <v>27</v>
      </c>
      <c r="C49" s="235" t="str">
        <f>'18'!C1</f>
        <v>Menko Duisterwinkel</v>
      </c>
      <c r="D49" s="608"/>
      <c r="E49" s="192">
        <f>'18'!AD19</f>
        <v>38</v>
      </c>
      <c r="F49" s="235" t="str">
        <f>'18'!C2</f>
        <v>iD</v>
      </c>
      <c r="G49" s="606"/>
      <c r="H49" s="605"/>
      <c r="I49" s="520">
        <f>'18'!D19</f>
        <v>16000000</v>
      </c>
      <c r="J49" s="231"/>
      <c r="K49" s="579"/>
      <c r="L49" s="186">
        <v>39</v>
      </c>
      <c r="M49" s="103" t="s">
        <v>13</v>
      </c>
      <c r="N49" s="100">
        <f>'3'!F19</f>
        <v>517</v>
      </c>
      <c r="O49" s="103" t="s">
        <v>291</v>
      </c>
      <c r="P49" s="238">
        <v>39</v>
      </c>
      <c r="Q49" s="234">
        <f>P49-L49</f>
        <v>0</v>
      </c>
      <c r="R49" s="516">
        <v>15750000</v>
      </c>
      <c r="T49" s="99"/>
      <c r="U49" s="99"/>
      <c r="V49" s="236"/>
      <c r="W49" s="99"/>
      <c r="X49" s="99"/>
      <c r="Y49" s="99"/>
    </row>
    <row r="50" spans="1:25" ht="12.75" customHeight="1" x14ac:dyDescent="0.2">
      <c r="A50" s="231"/>
      <c r="B50" s="176">
        <v>28</v>
      </c>
      <c r="C50" s="235" t="str">
        <f>'9'!C1</f>
        <v>Luitina Smit</v>
      </c>
      <c r="D50" s="608"/>
      <c r="E50" s="192">
        <f>'9'!AD19</f>
        <v>37</v>
      </c>
      <c r="F50" s="235" t="str">
        <f>'9'!C2</f>
        <v>Het beste team</v>
      </c>
      <c r="G50" s="606"/>
      <c r="H50" s="605"/>
      <c r="I50" s="520">
        <f>'9'!D19</f>
        <v>14750000</v>
      </c>
      <c r="J50" s="231"/>
      <c r="K50" s="589"/>
      <c r="L50" s="186">
        <v>40</v>
      </c>
      <c r="M50" s="103" t="s">
        <v>105</v>
      </c>
      <c r="N50" s="100">
        <f>'10'!F19</f>
        <v>487</v>
      </c>
      <c r="O50" s="103" t="s">
        <v>242</v>
      </c>
      <c r="P50" s="238">
        <v>41</v>
      </c>
      <c r="Q50" s="542">
        <f>P50-L50</f>
        <v>1</v>
      </c>
      <c r="R50" s="520">
        <v>15750000</v>
      </c>
      <c r="T50" s="99"/>
      <c r="U50" s="99"/>
      <c r="V50" s="236"/>
      <c r="W50" s="99"/>
      <c r="X50" s="99"/>
      <c r="Y50" s="99"/>
    </row>
    <row r="51" spans="1:25" ht="12.75" customHeight="1" x14ac:dyDescent="0.2">
      <c r="A51" s="231"/>
      <c r="B51" s="176">
        <v>29</v>
      </c>
      <c r="C51" s="235" t="str">
        <f>'3'!C1</f>
        <v>Alderik van der Ploeg</v>
      </c>
      <c r="D51" s="608"/>
      <c r="E51" s="192">
        <f>'3'!AD19</f>
        <v>37</v>
      </c>
      <c r="F51" s="235" t="str">
        <f>'3'!C2</f>
        <v>Tough Señoras y señores FC Rikkie</v>
      </c>
      <c r="G51" s="606"/>
      <c r="H51" s="605"/>
      <c r="I51" s="520">
        <f>'3'!D19</f>
        <v>15750000</v>
      </c>
      <c r="J51" s="231"/>
      <c r="K51" s="579"/>
      <c r="L51" s="186">
        <v>41</v>
      </c>
      <c r="M51" s="103" t="s">
        <v>257</v>
      </c>
      <c r="N51" s="100">
        <f>'2'!F19</f>
        <v>476</v>
      </c>
      <c r="O51" s="103" t="s">
        <v>258</v>
      </c>
      <c r="P51" s="238">
        <v>40</v>
      </c>
      <c r="Q51" s="234">
        <f>P51-L51</f>
        <v>-1</v>
      </c>
      <c r="R51" s="520">
        <v>16000000</v>
      </c>
      <c r="S51" s="59"/>
      <c r="T51" s="99"/>
      <c r="U51" s="99"/>
      <c r="V51" s="236"/>
      <c r="W51" s="99"/>
      <c r="X51" s="99"/>
      <c r="Y51" s="99"/>
    </row>
    <row r="52" spans="1:25" ht="12.75" customHeight="1" x14ac:dyDescent="0.2">
      <c r="A52" s="231"/>
      <c r="B52" s="176">
        <v>30</v>
      </c>
      <c r="C52" s="235" t="str">
        <f>'28'!C1</f>
        <v>Roelof de Jong</v>
      </c>
      <c r="D52" s="608"/>
      <c r="E52" s="192">
        <f>'28'!AD19</f>
        <v>37</v>
      </c>
      <c r="F52" s="235" t="str">
        <f>'28'!C2</f>
        <v>Exploited Barmy Army</v>
      </c>
      <c r="G52" s="606"/>
      <c r="H52" s="605"/>
      <c r="I52" s="520">
        <f>'27'!D19</f>
        <v>15750000</v>
      </c>
      <c r="J52" s="231"/>
      <c r="L52" s="222"/>
      <c r="M52" s="224"/>
      <c r="N52" s="517"/>
      <c r="O52" s="224"/>
      <c r="P52" s="229"/>
      <c r="Q52" s="229"/>
      <c r="R52" s="226"/>
      <c r="S52" s="57"/>
      <c r="T52" s="99"/>
      <c r="U52" s="99"/>
      <c r="V52" s="236"/>
      <c r="W52" s="99"/>
      <c r="X52" s="99"/>
      <c r="Y52" s="99"/>
    </row>
    <row r="53" spans="1:25" ht="12.75" customHeight="1" x14ac:dyDescent="0.2">
      <c r="A53" s="231"/>
      <c r="B53" s="176">
        <v>31</v>
      </c>
      <c r="C53" s="235" t="str">
        <f>'5'!C1</f>
        <v>Bé van der Laan</v>
      </c>
      <c r="D53" s="608"/>
      <c r="E53" s="192">
        <f>'5'!AD19</f>
        <v>37</v>
      </c>
      <c r="F53" s="235" t="str">
        <f>'5'!C2</f>
        <v>Westeremder Boys</v>
      </c>
      <c r="G53" s="606"/>
      <c r="H53" s="605"/>
      <c r="I53" s="520">
        <f>'5'!D19</f>
        <v>16000000</v>
      </c>
      <c r="J53" s="231"/>
      <c r="L53" s="222">
        <v>52</v>
      </c>
      <c r="M53" s="224"/>
      <c r="N53" s="225"/>
      <c r="O53" s="224"/>
      <c r="P53" s="228"/>
      <c r="Q53" s="229"/>
      <c r="R53" s="226"/>
      <c r="S53" s="57"/>
      <c r="T53" s="99"/>
      <c r="U53" s="99"/>
      <c r="V53" s="236"/>
      <c r="W53" s="99"/>
      <c r="X53" s="99"/>
      <c r="Y53" s="99"/>
    </row>
    <row r="54" spans="1:25" ht="12.75" customHeight="1" x14ac:dyDescent="0.2">
      <c r="A54" s="231"/>
      <c r="B54" s="176">
        <v>32</v>
      </c>
      <c r="C54" s="235" t="str">
        <f>'37'!C1</f>
        <v>Jos Bijmolt</v>
      </c>
      <c r="D54" s="608"/>
      <c r="E54" s="192">
        <f>'37'!AD19</f>
        <v>36</v>
      </c>
      <c r="F54" s="235" t="str">
        <f>'37'!C2</f>
        <v xml:space="preserve">FC De Josti's </v>
      </c>
      <c r="G54" s="606"/>
      <c r="H54" s="605"/>
      <c r="I54" s="520">
        <f>'36'!D19</f>
        <v>16000000</v>
      </c>
      <c r="J54" s="231"/>
      <c r="L54" s="222">
        <v>53</v>
      </c>
      <c r="M54" s="224"/>
      <c r="N54" s="225"/>
      <c r="O54" s="224"/>
      <c r="P54" s="228"/>
      <c r="Q54" s="229"/>
      <c r="R54" s="226"/>
      <c r="S54" s="57"/>
      <c r="T54" s="99"/>
      <c r="U54" s="99"/>
      <c r="V54" s="236"/>
      <c r="W54" s="187"/>
      <c r="X54" s="99"/>
      <c r="Y54" s="99"/>
    </row>
    <row r="55" spans="1:25" ht="12.75" customHeight="1" x14ac:dyDescent="0.2">
      <c r="A55" s="231"/>
      <c r="B55" s="176">
        <v>33</v>
      </c>
      <c r="C55" s="235" t="str">
        <f>'15'!C1</f>
        <v>Danny Luurssen</v>
      </c>
      <c r="D55" s="608"/>
      <c r="E55" s="192">
        <f>'15'!AD19</f>
        <v>35</v>
      </c>
      <c r="F55" s="235" t="str">
        <f>'15'!C2</f>
        <v>Floda FC</v>
      </c>
      <c r="G55" s="606"/>
      <c r="H55" s="605"/>
      <c r="I55" s="520">
        <f>'15'!D19</f>
        <v>16000000</v>
      </c>
      <c r="J55" s="231"/>
      <c r="L55" s="34"/>
      <c r="M55" s="522" t="s">
        <v>151</v>
      </c>
      <c r="N55" s="532" t="s">
        <v>220</v>
      </c>
      <c r="O55" s="533"/>
      <c r="P55" s="228"/>
      <c r="Q55" s="229"/>
      <c r="R55" s="226"/>
      <c r="S55" s="57"/>
      <c r="T55" s="99"/>
      <c r="U55" s="99"/>
      <c r="V55" s="236"/>
      <c r="W55" s="151"/>
      <c r="X55" s="98"/>
      <c r="Y55" s="99"/>
    </row>
    <row r="56" spans="1:25" ht="12.75" customHeight="1" x14ac:dyDescent="0.2">
      <c r="A56" s="231"/>
      <c r="B56" s="176">
        <v>34</v>
      </c>
      <c r="C56" s="235" t="str">
        <f>'6'!C1</f>
        <v>Emiel Bos</v>
      </c>
      <c r="D56" s="608"/>
      <c r="E56" s="192">
        <f>'6'!AD19</f>
        <v>35</v>
      </c>
      <c r="F56" s="235" t="str">
        <f>'6'!C2</f>
        <v>Estévez Calcio</v>
      </c>
      <c r="G56" s="606"/>
      <c r="H56" s="605"/>
      <c r="I56" s="520">
        <f>'6'!D19</f>
        <v>16000000</v>
      </c>
      <c r="J56" s="231"/>
      <c r="L56" s="34"/>
      <c r="M56" s="522" t="s">
        <v>150</v>
      </c>
      <c r="N56" s="534" t="s">
        <v>292</v>
      </c>
      <c r="O56" s="535"/>
      <c r="P56" s="228"/>
      <c r="Q56" s="229"/>
      <c r="R56" s="226"/>
      <c r="S56" s="59"/>
      <c r="T56" s="99"/>
      <c r="U56" s="99"/>
      <c r="V56" s="236"/>
      <c r="W56" s="151"/>
      <c r="X56" s="98"/>
      <c r="Y56" s="99"/>
    </row>
    <row r="57" spans="1:25" ht="12.75" customHeight="1" x14ac:dyDescent="0.2">
      <c r="A57" s="231"/>
      <c r="B57" s="176">
        <v>35</v>
      </c>
      <c r="C57" s="235" t="str">
        <f>'19'!C1</f>
        <v>Arne Brockmöller</v>
      </c>
      <c r="D57" s="608"/>
      <c r="E57" s="192">
        <f>'19'!AD19</f>
        <v>34</v>
      </c>
      <c r="F57" s="235" t="str">
        <f>'19'!C2</f>
        <v>ESEPIDG</v>
      </c>
      <c r="G57" s="606"/>
      <c r="H57" s="605"/>
      <c r="I57" s="520">
        <f>'19'!D19</f>
        <v>14250000</v>
      </c>
      <c r="J57" s="231"/>
      <c r="L57" s="34"/>
      <c r="M57" s="522" t="s">
        <v>145</v>
      </c>
      <c r="N57" s="541" t="s">
        <v>293</v>
      </c>
      <c r="O57" s="536"/>
      <c r="P57" s="228"/>
      <c r="Q57" s="229"/>
      <c r="R57" s="226"/>
      <c r="S57" s="57"/>
      <c r="T57" s="99"/>
      <c r="U57" s="99"/>
      <c r="V57" s="194"/>
      <c r="W57" s="151"/>
      <c r="X57" s="98"/>
      <c r="Y57" s="99"/>
    </row>
    <row r="58" spans="1:25" ht="12.75" customHeight="1" x14ac:dyDescent="0.2">
      <c r="A58" s="231"/>
      <c r="B58" s="176">
        <v>36</v>
      </c>
      <c r="C58" s="235" t="str">
        <f>'32'!C1</f>
        <v>Marko vd Ploeg</v>
      </c>
      <c r="D58" s="608"/>
      <c r="E58" s="192">
        <f>'32'!AD19</f>
        <v>30</v>
      </c>
      <c r="F58" s="235" t="str">
        <f>'32'!C2</f>
        <v>De Ploeg</v>
      </c>
      <c r="G58" s="606"/>
      <c r="H58" s="605"/>
      <c r="I58" s="520">
        <f>'31'!D19</f>
        <v>12500000</v>
      </c>
      <c r="J58" s="231"/>
      <c r="L58" s="521"/>
      <c r="M58" s="521"/>
      <c r="N58" s="521"/>
      <c r="O58" s="521"/>
      <c r="P58" s="228"/>
      <c r="Q58" s="229"/>
      <c r="R58" s="226"/>
      <c r="S58" s="59"/>
      <c r="T58" s="99"/>
      <c r="U58" s="99"/>
      <c r="V58" s="194"/>
      <c r="W58" s="151"/>
      <c r="X58" s="98"/>
      <c r="Y58" s="99"/>
    </row>
    <row r="59" spans="1:25" ht="12.75" customHeight="1" thickBot="1" x14ac:dyDescent="0.25">
      <c r="A59" s="231"/>
      <c r="B59" s="176">
        <v>37</v>
      </c>
      <c r="C59" s="235" t="str">
        <f>'41'!C1</f>
        <v>Harry Pijper</v>
      </c>
      <c r="D59" s="608"/>
      <c r="E59" s="192">
        <f>'41'!AD19</f>
        <v>30</v>
      </c>
      <c r="F59" s="235" t="str">
        <f>'41'!C2</f>
        <v>Harry`s dreamteam</v>
      </c>
      <c r="G59" s="606"/>
      <c r="H59" s="605"/>
      <c r="I59" s="520">
        <f>'41'!D19</f>
        <v>16000000</v>
      </c>
      <c r="J59" s="231"/>
      <c r="L59" s="523" t="s">
        <v>95</v>
      </c>
      <c r="M59" s="524" t="s">
        <v>104</v>
      </c>
      <c r="N59" s="524" t="s">
        <v>16</v>
      </c>
      <c r="O59" s="524" t="s">
        <v>103</v>
      </c>
      <c r="P59" s="228"/>
      <c r="Q59" s="229"/>
      <c r="R59" s="226"/>
      <c r="S59" s="59"/>
      <c r="T59" s="99"/>
      <c r="U59" s="99"/>
      <c r="V59" s="194"/>
      <c r="W59" s="151"/>
      <c r="X59" s="98"/>
      <c r="Y59" s="99"/>
    </row>
    <row r="60" spans="1:25" ht="12.75" customHeight="1" thickTop="1" x14ac:dyDescent="0.2">
      <c r="A60" s="231"/>
      <c r="B60" s="176">
        <v>38</v>
      </c>
      <c r="C60" s="235" t="str">
        <f>'39'!C1</f>
        <v>Jaap Smit</v>
      </c>
      <c r="D60" s="608"/>
      <c r="E60" s="192">
        <f>'39'!AD19</f>
        <v>30</v>
      </c>
      <c r="F60" s="235" t="str">
        <f>'39'!C2</f>
        <v>Vooruit</v>
      </c>
      <c r="G60" s="606"/>
      <c r="H60" s="605"/>
      <c r="I60" s="520">
        <f>'39'!D19</f>
        <v>16000000</v>
      </c>
      <c r="J60" s="231"/>
      <c r="L60" s="529">
        <v>2</v>
      </c>
      <c r="M60" s="530" t="s">
        <v>97</v>
      </c>
      <c r="N60" s="530" t="s">
        <v>30</v>
      </c>
      <c r="O60" s="531">
        <v>1000000</v>
      </c>
      <c r="P60" s="228"/>
      <c r="Q60" s="229"/>
      <c r="R60" s="226"/>
      <c r="S60" s="59"/>
      <c r="T60" s="187"/>
      <c r="U60" s="187"/>
      <c r="V60" s="194"/>
      <c r="W60" s="151"/>
      <c r="X60" s="98"/>
      <c r="Y60" s="99"/>
    </row>
    <row r="61" spans="1:25" ht="12.75" customHeight="1" x14ac:dyDescent="0.2">
      <c r="A61" s="231"/>
      <c r="B61" s="176">
        <v>39</v>
      </c>
      <c r="C61" s="235" t="str">
        <f>'1'!C1</f>
        <v>Henk Kuik</v>
      </c>
      <c r="D61" s="608"/>
      <c r="E61" s="192">
        <f>'1'!AD19</f>
        <v>29</v>
      </c>
      <c r="F61" s="609" t="str">
        <f>'1'!C2</f>
        <v>Team zonder naam</v>
      </c>
      <c r="G61" s="606"/>
      <c r="H61" s="605"/>
      <c r="I61" s="520">
        <f>'1'!D19</f>
        <v>16000000</v>
      </c>
      <c r="J61" s="231"/>
      <c r="L61" s="590">
        <v>1</v>
      </c>
      <c r="M61" s="591" t="s">
        <v>131</v>
      </c>
      <c r="N61" s="591" t="s">
        <v>22</v>
      </c>
      <c r="O61" s="592">
        <v>1000000</v>
      </c>
      <c r="P61" s="227"/>
      <c r="Q61" s="227"/>
      <c r="R61" s="227"/>
      <c r="S61" s="59"/>
      <c r="T61" s="151"/>
      <c r="U61" s="151"/>
      <c r="V61" s="194"/>
      <c r="W61" s="151"/>
      <c r="X61" s="98"/>
      <c r="Y61" s="99"/>
    </row>
    <row r="62" spans="1:25" ht="12.75" customHeight="1" x14ac:dyDescent="0.2">
      <c r="A62" s="231"/>
      <c r="B62" s="176">
        <v>40</v>
      </c>
      <c r="C62" s="235" t="str">
        <f>'10'!C1</f>
        <v>Ruud Kuizenga</v>
      </c>
      <c r="D62" s="608"/>
      <c r="E62" s="192">
        <f>'10'!AD19</f>
        <v>8</v>
      </c>
      <c r="F62" s="235" t="str">
        <f>'10'!C2</f>
        <v>Kuis FC</v>
      </c>
      <c r="G62" s="606"/>
      <c r="H62" s="605"/>
      <c r="I62" s="520">
        <f>'10'!D19</f>
        <v>15750000</v>
      </c>
      <c r="J62" s="231"/>
      <c r="L62" s="539">
        <v>0.75</v>
      </c>
      <c r="M62" s="591" t="s">
        <v>109</v>
      </c>
      <c r="N62" s="591" t="s">
        <v>53</v>
      </c>
      <c r="O62" s="592">
        <v>1250000</v>
      </c>
      <c r="P62" s="59"/>
      <c r="Q62" s="59"/>
      <c r="R62" s="59"/>
      <c r="S62" s="59"/>
      <c r="T62" s="151"/>
      <c r="U62" s="151"/>
      <c r="W62" s="151"/>
      <c r="X62" s="98"/>
      <c r="Y62" s="99"/>
    </row>
    <row r="63" spans="1:25" ht="12.75" customHeight="1" x14ac:dyDescent="0.2">
      <c r="A63" s="231"/>
      <c r="B63" s="176">
        <v>41</v>
      </c>
      <c r="C63" s="235" t="str">
        <f>'2'!C1</f>
        <v>Jan van Hell</v>
      </c>
      <c r="D63" s="608"/>
      <c r="E63" s="192">
        <f>'2'!AD19</f>
        <v>6</v>
      </c>
      <c r="F63" s="235" t="str">
        <f>'2'!C2</f>
        <v>Hellrangers</v>
      </c>
      <c r="G63" s="606"/>
      <c r="H63" s="605"/>
      <c r="I63" s="520">
        <f>'2'!D19</f>
        <v>16000000</v>
      </c>
      <c r="J63" s="231"/>
      <c r="L63" s="590" t="s">
        <v>266</v>
      </c>
      <c r="M63" s="591" t="s">
        <v>279</v>
      </c>
      <c r="N63" s="591" t="s">
        <v>78</v>
      </c>
      <c r="O63" s="592">
        <v>1000000</v>
      </c>
      <c r="P63" s="59"/>
      <c r="Q63" s="59"/>
      <c r="R63" s="59"/>
      <c r="S63" s="59"/>
      <c r="T63" s="151"/>
      <c r="U63" s="151"/>
      <c r="V63" s="181"/>
      <c r="W63" s="151"/>
      <c r="X63" s="98"/>
      <c r="Y63" s="99"/>
    </row>
    <row r="64" spans="1:25" ht="12.75" customHeight="1" x14ac:dyDescent="0.2">
      <c r="A64" s="231"/>
      <c r="E64" s="67"/>
      <c r="I64" s="67"/>
      <c r="J64" s="231"/>
      <c r="L64" s="586">
        <v>2</v>
      </c>
      <c r="M64" s="587" t="s">
        <v>220</v>
      </c>
      <c r="N64" s="587" t="s">
        <v>41</v>
      </c>
      <c r="O64" s="588">
        <v>1500000</v>
      </c>
      <c r="P64" s="59"/>
      <c r="Q64" s="59"/>
      <c r="R64" s="59"/>
      <c r="S64" s="59"/>
      <c r="T64" s="151"/>
      <c r="U64" s="151"/>
      <c r="V64" s="181"/>
      <c r="W64" s="151"/>
      <c r="X64" s="98"/>
      <c r="Y64" s="99"/>
    </row>
    <row r="65" spans="1:25" ht="12.75" customHeight="1" x14ac:dyDescent="0.2">
      <c r="A65" s="231"/>
      <c r="E65" s="67"/>
      <c r="I65" s="67"/>
      <c r="J65" s="231"/>
      <c r="L65" s="586">
        <v>1</v>
      </c>
      <c r="M65" s="587" t="s">
        <v>132</v>
      </c>
      <c r="N65" s="587" t="s">
        <v>24</v>
      </c>
      <c r="O65" s="588">
        <v>2000000</v>
      </c>
      <c r="P65" s="59"/>
      <c r="Q65" s="59"/>
      <c r="R65" s="59"/>
      <c r="S65" s="189"/>
      <c r="T65" s="151"/>
      <c r="U65" s="151"/>
      <c r="V65" s="181"/>
      <c r="W65" s="151"/>
      <c r="Y65" s="99"/>
    </row>
    <row r="66" spans="1:25" ht="12.75" customHeight="1" x14ac:dyDescent="0.2">
      <c r="A66" s="231"/>
      <c r="E66" s="67"/>
      <c r="I66" s="67"/>
      <c r="J66" s="227"/>
      <c r="L66" s="586">
        <v>1</v>
      </c>
      <c r="M66" s="587" t="s">
        <v>113</v>
      </c>
      <c r="N66" s="587" t="s">
        <v>25</v>
      </c>
      <c r="O66" s="588">
        <v>1750000</v>
      </c>
      <c r="P66" s="59"/>
      <c r="Q66" s="59"/>
      <c r="R66" s="59"/>
      <c r="S66" s="59"/>
      <c r="T66" s="151"/>
      <c r="U66" s="151"/>
      <c r="V66" s="181"/>
      <c r="W66" s="151"/>
      <c r="Y66" s="99"/>
    </row>
    <row r="67" spans="1:25" ht="12.75" customHeight="1" x14ac:dyDescent="0.2">
      <c r="A67" s="231"/>
      <c r="E67" s="67"/>
      <c r="I67" s="67"/>
      <c r="J67" s="231"/>
      <c r="L67" s="540">
        <v>0.75</v>
      </c>
      <c r="M67" s="587" t="s">
        <v>123</v>
      </c>
      <c r="N67" s="587" t="s">
        <v>61</v>
      </c>
      <c r="O67" s="588">
        <v>1500000</v>
      </c>
      <c r="P67" s="59"/>
      <c r="Q67" s="59"/>
      <c r="R67" s="59"/>
      <c r="S67" s="59"/>
      <c r="T67" s="151"/>
      <c r="U67" s="151"/>
      <c r="V67" s="181"/>
      <c r="W67" s="151"/>
      <c r="Y67" s="99"/>
    </row>
    <row r="68" spans="1:25" ht="12.75" customHeight="1" x14ac:dyDescent="0.2">
      <c r="A68" s="231"/>
      <c r="E68" s="67"/>
      <c r="I68" s="67"/>
      <c r="J68" s="231"/>
      <c r="L68" s="590" t="s">
        <v>266</v>
      </c>
      <c r="M68" s="591" t="s">
        <v>268</v>
      </c>
      <c r="N68" s="591" t="s">
        <v>227</v>
      </c>
      <c r="O68" s="592">
        <v>1000000</v>
      </c>
      <c r="P68" s="59"/>
      <c r="Q68" s="59"/>
      <c r="R68" s="59"/>
      <c r="S68" s="59"/>
      <c r="T68" s="151"/>
      <c r="U68" s="151"/>
      <c r="V68" s="151"/>
      <c r="W68" s="151"/>
      <c r="Y68" s="99"/>
    </row>
    <row r="69" spans="1:25" ht="12.75" customHeight="1" x14ac:dyDescent="0.2">
      <c r="A69" s="231"/>
      <c r="E69" s="67"/>
      <c r="I69" s="67"/>
      <c r="J69" s="231"/>
      <c r="L69" s="590" t="s">
        <v>266</v>
      </c>
      <c r="M69" s="591" t="s">
        <v>286</v>
      </c>
      <c r="N69" s="591" t="s">
        <v>228</v>
      </c>
      <c r="O69" s="592">
        <v>1000000</v>
      </c>
      <c r="P69" s="59"/>
      <c r="Q69" s="59"/>
      <c r="R69" s="59"/>
      <c r="S69" s="59"/>
      <c r="T69" s="151"/>
      <c r="U69" s="151"/>
      <c r="V69" s="151"/>
      <c r="W69" s="151"/>
      <c r="Y69" s="99"/>
    </row>
    <row r="70" spans="1:25" ht="12.75" customHeight="1" x14ac:dyDescent="0.2">
      <c r="A70" s="231"/>
      <c r="E70" s="67"/>
      <c r="I70" s="67"/>
      <c r="J70" s="231"/>
      <c r="L70" s="590">
        <v>2</v>
      </c>
      <c r="M70" s="591" t="s">
        <v>108</v>
      </c>
      <c r="N70" s="591" t="s">
        <v>45</v>
      </c>
      <c r="O70" s="592">
        <v>2750000</v>
      </c>
      <c r="P70" s="59"/>
      <c r="Q70" s="59"/>
      <c r="R70" s="59"/>
      <c r="S70" s="59"/>
      <c r="T70" s="151"/>
      <c r="U70" s="151"/>
      <c r="V70" s="151"/>
      <c r="W70" s="151"/>
      <c r="Y70" s="99"/>
    </row>
    <row r="71" spans="1:25" ht="12.75" customHeight="1" x14ac:dyDescent="0.2">
      <c r="A71" s="231"/>
      <c r="E71" s="67"/>
      <c r="I71" s="67"/>
      <c r="J71" s="231"/>
      <c r="K71" s="67"/>
      <c r="N71" s="67"/>
      <c r="S71" s="67"/>
      <c r="T71" s="151"/>
      <c r="U71" s="151"/>
      <c r="V71" s="151"/>
      <c r="W71" s="151"/>
    </row>
    <row r="72" spans="1:25" ht="12.75" customHeight="1" x14ac:dyDescent="0.2">
      <c r="A72" s="231"/>
      <c r="B72" s="222"/>
      <c r="C72" s="223"/>
      <c r="D72" s="224"/>
      <c r="E72" s="225"/>
      <c r="F72" s="224"/>
      <c r="G72" s="224"/>
      <c r="H72" s="224"/>
      <c r="I72" s="226"/>
      <c r="J72" s="231"/>
      <c r="K72" s="67"/>
      <c r="N72" s="67"/>
      <c r="S72" s="67"/>
      <c r="T72" s="151"/>
      <c r="U72" s="151"/>
      <c r="V72" s="151"/>
      <c r="W72" s="151"/>
    </row>
    <row r="73" spans="1:25" ht="12.75" customHeight="1" x14ac:dyDescent="0.2">
      <c r="A73" s="231"/>
      <c r="B73" s="222"/>
      <c r="C73" s="223"/>
      <c r="D73" s="224"/>
      <c r="E73" s="225"/>
      <c r="F73" s="224"/>
      <c r="G73" s="224"/>
      <c r="H73" s="224"/>
      <c r="I73" s="226"/>
      <c r="J73" s="231"/>
      <c r="K73" s="67"/>
      <c r="N73" s="67"/>
      <c r="S73" s="67"/>
      <c r="T73" s="151"/>
      <c r="U73" s="151"/>
      <c r="V73" s="151"/>
      <c r="W73" s="151"/>
    </row>
    <row r="74" spans="1:25" ht="12.75" customHeight="1" x14ac:dyDescent="0.2">
      <c r="A74" s="231"/>
      <c r="B74" s="222"/>
      <c r="C74" s="223"/>
      <c r="D74" s="224"/>
      <c r="E74" s="225"/>
      <c r="F74" s="224"/>
      <c r="G74" s="224"/>
      <c r="H74" s="224"/>
      <c r="I74" s="226"/>
      <c r="J74" s="231"/>
      <c r="K74" s="67"/>
      <c r="N74" s="67"/>
      <c r="S74" s="67"/>
      <c r="T74" s="151"/>
      <c r="U74" s="151"/>
      <c r="V74" s="151"/>
      <c r="W74" s="151"/>
    </row>
    <row r="75" spans="1:25" ht="12.75" customHeight="1" x14ac:dyDescent="0.2">
      <c r="A75" s="231"/>
      <c r="B75" s="222"/>
      <c r="C75" s="223"/>
      <c r="D75" s="224"/>
      <c r="E75" s="225"/>
      <c r="F75" s="224"/>
      <c r="G75" s="224"/>
      <c r="H75" s="224"/>
      <c r="I75" s="226"/>
      <c r="J75" s="231"/>
      <c r="K75" s="67"/>
      <c r="N75" s="67"/>
      <c r="S75" s="67"/>
      <c r="T75" s="151"/>
      <c r="U75" s="151"/>
      <c r="V75" s="151"/>
      <c r="W75" s="151"/>
    </row>
    <row r="76" spans="1:25" ht="12.75" customHeight="1" x14ac:dyDescent="0.25">
      <c r="A76" s="231"/>
      <c r="B76" s="222"/>
      <c r="C76" s="223"/>
      <c r="D76" s="224"/>
      <c r="E76" s="225"/>
      <c r="F76" s="224"/>
      <c r="G76" s="224"/>
      <c r="H76" s="224"/>
      <c r="I76" s="226"/>
      <c r="J76" s="231"/>
      <c r="L76" s="231"/>
      <c r="M76" s="231"/>
      <c r="N76" s="232"/>
      <c r="O76" s="231"/>
      <c r="P76" s="227"/>
      <c r="Q76" s="59"/>
      <c r="R76" s="59"/>
      <c r="S76" s="59"/>
      <c r="T76" s="151"/>
      <c r="U76" s="151"/>
      <c r="V76" s="151"/>
      <c r="W76" s="151"/>
    </row>
    <row r="77" spans="1:25" ht="12.75" customHeight="1" x14ac:dyDescent="0.25">
      <c r="A77" s="231"/>
      <c r="B77" s="222"/>
      <c r="C77" s="223"/>
      <c r="D77" s="224"/>
      <c r="E77" s="225"/>
      <c r="F77" s="224"/>
      <c r="G77" s="224"/>
      <c r="H77" s="224"/>
      <c r="I77" s="226"/>
      <c r="J77" s="231"/>
      <c r="L77" s="231"/>
      <c r="M77" s="231"/>
      <c r="N77" s="232"/>
      <c r="O77" s="231"/>
      <c r="P77" s="227"/>
      <c r="Q77" s="59"/>
      <c r="R77" s="59"/>
      <c r="S77" s="59"/>
      <c r="T77" s="151"/>
      <c r="U77" s="151"/>
      <c r="V77" s="151"/>
      <c r="W77" s="151"/>
    </row>
    <row r="78" spans="1:25" ht="12.75" customHeight="1" x14ac:dyDescent="0.25">
      <c r="A78" s="231"/>
      <c r="B78" s="222"/>
      <c r="C78" s="223"/>
      <c r="D78" s="224"/>
      <c r="E78" s="225"/>
      <c r="F78" s="224"/>
      <c r="G78" s="224"/>
      <c r="H78" s="224"/>
      <c r="I78" s="226"/>
      <c r="J78" s="227"/>
      <c r="L78" s="231"/>
      <c r="M78" s="231"/>
      <c r="N78" s="232"/>
      <c r="O78" s="231"/>
      <c r="P78" s="227"/>
      <c r="Q78" s="59"/>
      <c r="R78" s="59"/>
      <c r="S78" s="59"/>
      <c r="T78" s="151"/>
      <c r="U78" s="151"/>
      <c r="V78" s="151"/>
      <c r="W78" s="151"/>
    </row>
    <row r="79" spans="1:25" ht="12.75" customHeight="1" x14ac:dyDescent="0.25">
      <c r="A79" s="231"/>
      <c r="B79" s="222"/>
      <c r="C79" s="223"/>
      <c r="D79" s="224"/>
      <c r="E79" s="225"/>
      <c r="F79" s="224"/>
      <c r="G79" s="224"/>
      <c r="H79" s="224"/>
      <c r="I79" s="226"/>
      <c r="J79" s="231"/>
      <c r="L79" s="231"/>
      <c r="M79" s="231"/>
      <c r="N79" s="232"/>
      <c r="O79" s="231"/>
      <c r="P79" s="227"/>
      <c r="Q79" s="59"/>
      <c r="R79" s="59"/>
      <c r="S79" s="59"/>
      <c r="T79" s="151"/>
      <c r="U79" s="151"/>
      <c r="V79" s="151"/>
      <c r="W79" s="151"/>
    </row>
    <row r="80" spans="1:25" ht="12.75" customHeight="1" x14ac:dyDescent="0.25">
      <c r="A80" s="231"/>
      <c r="B80" s="222"/>
      <c r="C80" s="223"/>
      <c r="D80" s="224"/>
      <c r="E80" s="225"/>
      <c r="F80" s="224"/>
      <c r="G80" s="224"/>
      <c r="H80" s="224"/>
      <c r="I80" s="226"/>
      <c r="J80" s="231"/>
      <c r="L80" s="231"/>
      <c r="M80" s="231"/>
      <c r="N80" s="232"/>
      <c r="O80" s="231"/>
      <c r="P80" s="227"/>
      <c r="Q80" s="59"/>
      <c r="R80" s="59"/>
      <c r="S80" s="59"/>
      <c r="T80" s="151"/>
      <c r="U80" s="151"/>
      <c r="V80" s="151"/>
      <c r="W80" s="151"/>
    </row>
    <row r="81" spans="1:23" x14ac:dyDescent="0.25">
      <c r="A81" s="231"/>
      <c r="B81" s="222"/>
      <c r="C81" s="223"/>
      <c r="D81" s="224"/>
      <c r="E81" s="225"/>
      <c r="F81" s="224"/>
      <c r="G81" s="224"/>
      <c r="H81" s="224"/>
      <c r="I81" s="226"/>
      <c r="J81" s="231"/>
      <c r="L81" s="231"/>
      <c r="M81" s="231"/>
      <c r="N81" s="232"/>
      <c r="O81" s="231"/>
      <c r="P81" s="227"/>
      <c r="Q81" s="59"/>
      <c r="R81" s="59"/>
      <c r="S81" s="59"/>
      <c r="T81" s="151"/>
      <c r="U81" s="151"/>
      <c r="V81" s="151"/>
      <c r="W81" s="151"/>
    </row>
    <row r="82" spans="1:23" x14ac:dyDescent="0.25">
      <c r="A82" s="231"/>
      <c r="B82" s="222"/>
      <c r="C82" s="223"/>
      <c r="D82" s="224"/>
      <c r="E82" s="225"/>
      <c r="F82" s="224"/>
      <c r="G82" s="224"/>
      <c r="H82" s="224"/>
      <c r="I82" s="226"/>
      <c r="J82" s="231"/>
      <c r="L82" s="231"/>
      <c r="M82" s="231"/>
      <c r="N82" s="232"/>
      <c r="O82" s="231"/>
      <c r="P82" s="227"/>
      <c r="Q82" s="59"/>
      <c r="R82" s="59"/>
      <c r="S82" s="59"/>
      <c r="T82" s="151"/>
      <c r="U82" s="151"/>
      <c r="V82" s="151"/>
      <c r="W82" s="151"/>
    </row>
    <row r="83" spans="1:23" x14ac:dyDescent="0.25">
      <c r="A83" s="231"/>
      <c r="B83" s="222"/>
      <c r="C83" s="223"/>
      <c r="D83" s="224"/>
      <c r="E83" s="225"/>
      <c r="F83" s="224"/>
      <c r="G83" s="224"/>
      <c r="H83" s="224"/>
      <c r="I83" s="226"/>
      <c r="L83" s="231"/>
      <c r="M83" s="231"/>
      <c r="N83" s="232"/>
      <c r="O83" s="231"/>
      <c r="P83" s="227"/>
      <c r="Q83" s="59"/>
      <c r="R83" s="59"/>
      <c r="S83" s="59"/>
      <c r="T83" s="151"/>
      <c r="U83" s="151"/>
    </row>
    <row r="84" spans="1:23" x14ac:dyDescent="0.25">
      <c r="A84" s="57"/>
      <c r="B84" s="222"/>
      <c r="C84" s="223"/>
      <c r="D84" s="224"/>
      <c r="E84" s="225"/>
      <c r="F84" s="224"/>
      <c r="G84" s="224"/>
      <c r="H84" s="224"/>
      <c r="I84" s="226"/>
      <c r="L84" s="231"/>
      <c r="M84" s="231"/>
      <c r="N84" s="232"/>
      <c r="O84" s="231"/>
      <c r="P84" s="227"/>
      <c r="Q84" s="59"/>
      <c r="R84" s="59"/>
      <c r="S84" s="59"/>
      <c r="T84" s="151"/>
      <c r="U84" s="151"/>
      <c r="V84" s="151"/>
      <c r="W84" s="151"/>
    </row>
    <row r="85" spans="1:23" ht="12.75" x14ac:dyDescent="0.2">
      <c r="A85" s="57"/>
      <c r="B85" s="222"/>
      <c r="C85" s="223"/>
      <c r="D85" s="224"/>
      <c r="E85" s="225"/>
      <c r="F85" s="224"/>
      <c r="G85" s="224"/>
      <c r="H85" s="224"/>
      <c r="I85" s="226"/>
      <c r="L85" s="59"/>
      <c r="M85" s="59"/>
      <c r="N85" s="59"/>
      <c r="O85" s="59"/>
      <c r="P85" s="59"/>
      <c r="Q85" s="59"/>
      <c r="R85" s="59"/>
      <c r="S85" s="59"/>
      <c r="T85" s="151"/>
      <c r="U85" s="151"/>
    </row>
    <row r="86" spans="1:23" ht="12.75" x14ac:dyDescent="0.2">
      <c r="A86" s="57"/>
      <c r="B86" s="222"/>
      <c r="C86" s="223"/>
      <c r="D86" s="224"/>
      <c r="E86" s="225"/>
      <c r="F86" s="224"/>
      <c r="G86" s="224"/>
      <c r="H86" s="224"/>
      <c r="I86" s="226"/>
      <c r="L86" s="59"/>
      <c r="M86" s="59"/>
      <c r="N86" s="59"/>
      <c r="O86" s="59"/>
      <c r="P86" s="59"/>
      <c r="Q86" s="59"/>
      <c r="R86" s="59"/>
      <c r="S86" s="59"/>
      <c r="T86" s="151"/>
      <c r="U86" s="151"/>
      <c r="V86" s="151"/>
      <c r="W86" s="151"/>
    </row>
    <row r="87" spans="1:23" ht="12.75" x14ac:dyDescent="0.2">
      <c r="A87" s="57"/>
      <c r="B87" s="222"/>
      <c r="C87" s="223"/>
      <c r="D87" s="224"/>
      <c r="E87" s="225"/>
      <c r="F87" s="224"/>
      <c r="G87" s="224"/>
      <c r="H87" s="224"/>
      <c r="I87" s="226"/>
      <c r="L87" s="59"/>
      <c r="M87" s="59"/>
      <c r="N87" s="59"/>
      <c r="O87" s="59"/>
      <c r="P87" s="59"/>
      <c r="Q87" s="59"/>
      <c r="R87" s="59"/>
      <c r="S87" s="59"/>
      <c r="T87" s="151"/>
      <c r="U87" s="151"/>
    </row>
    <row r="88" spans="1:23" ht="12.75" x14ac:dyDescent="0.2">
      <c r="A88" s="57"/>
      <c r="B88" s="222"/>
      <c r="C88" s="223"/>
      <c r="D88" s="224"/>
      <c r="E88" s="225"/>
      <c r="F88" s="224"/>
      <c r="G88" s="224"/>
      <c r="H88" s="224"/>
      <c r="I88" s="226"/>
      <c r="L88" s="59"/>
      <c r="M88" s="59"/>
      <c r="N88" s="59"/>
      <c r="O88" s="59"/>
      <c r="P88" s="59"/>
      <c r="Q88" s="59"/>
      <c r="R88" s="59"/>
      <c r="S88" s="59"/>
      <c r="U88" s="151"/>
    </row>
    <row r="89" spans="1:23" ht="12.75" x14ac:dyDescent="0.2">
      <c r="A89" s="57"/>
      <c r="B89" s="222"/>
      <c r="C89" s="223"/>
      <c r="D89" s="224"/>
      <c r="E89" s="225"/>
      <c r="F89" s="224"/>
      <c r="G89" s="224"/>
      <c r="H89" s="224"/>
      <c r="I89" s="226"/>
      <c r="L89" s="59"/>
      <c r="M89" s="59"/>
      <c r="N89" s="59"/>
      <c r="O89" s="59"/>
      <c r="P89" s="59"/>
      <c r="Q89" s="59"/>
      <c r="R89" s="59"/>
      <c r="S89" s="59"/>
      <c r="U89" s="151"/>
      <c r="V89" s="151"/>
      <c r="W89" s="151"/>
    </row>
    <row r="90" spans="1:23" ht="12.75" x14ac:dyDescent="0.2">
      <c r="A90" s="57"/>
      <c r="B90" s="222"/>
      <c r="C90" s="223"/>
      <c r="D90" s="224"/>
      <c r="E90" s="225"/>
      <c r="F90" s="224"/>
      <c r="G90" s="224"/>
      <c r="H90" s="224"/>
      <c r="I90" s="226"/>
      <c r="L90" s="59"/>
      <c r="M90" s="59"/>
      <c r="N90" s="59"/>
      <c r="O90" s="59"/>
      <c r="P90" s="59"/>
      <c r="Q90" s="59"/>
      <c r="R90" s="59"/>
      <c r="S90" s="59"/>
      <c r="U90" s="151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5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5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9"/>
      <c r="M95" s="59"/>
      <c r="N95" s="59"/>
      <c r="O95" s="59"/>
      <c r="P95" s="59"/>
      <c r="Q95" s="59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9"/>
      <c r="M96" s="59"/>
      <c r="N96" s="59"/>
      <c r="O96" s="59"/>
      <c r="P96" s="59"/>
      <c r="Q96" s="59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9"/>
      <c r="M97" s="59"/>
      <c r="N97" s="59"/>
      <c r="O97" s="59"/>
      <c r="P97" s="59"/>
      <c r="Q97" s="59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9"/>
      <c r="M98" s="59"/>
      <c r="N98" s="188"/>
      <c r="O98" s="59"/>
      <c r="P98" s="59"/>
      <c r="Q98" s="59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9"/>
      <c r="M99" s="59"/>
      <c r="N99" s="188"/>
      <c r="O99" s="59"/>
      <c r="P99" s="59"/>
      <c r="Q99" s="59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A144" s="57"/>
      <c r="B144" s="57"/>
      <c r="C144" s="57"/>
      <c r="D144" s="57"/>
      <c r="E144" s="58"/>
      <c r="F144" s="57"/>
      <c r="G144" s="57"/>
      <c r="H144" s="57"/>
      <c r="I144" s="68"/>
      <c r="L144" s="57"/>
      <c r="M144" s="57"/>
      <c r="N144" s="58"/>
      <c r="O144" s="57"/>
      <c r="P144" s="57"/>
      <c r="Q144" s="57"/>
      <c r="R144" s="59"/>
      <c r="S144" s="59"/>
    </row>
    <row r="145" spans="1:19" x14ac:dyDescent="0.25">
      <c r="A145" s="57"/>
      <c r="B145" s="57"/>
      <c r="C145" s="57"/>
      <c r="D145" s="57"/>
      <c r="E145" s="58"/>
      <c r="F145" s="57"/>
      <c r="G145" s="57"/>
      <c r="H145" s="57"/>
      <c r="I145" s="68"/>
      <c r="L145" s="57"/>
      <c r="M145" s="57"/>
      <c r="N145" s="58"/>
      <c r="O145" s="57"/>
      <c r="P145" s="57"/>
      <c r="Q145" s="57"/>
      <c r="R145" s="59"/>
      <c r="S145" s="59"/>
    </row>
    <row r="146" spans="1:19" x14ac:dyDescent="0.25">
      <c r="A146" s="57"/>
      <c r="B146" s="57"/>
      <c r="C146" s="57"/>
      <c r="D146" s="57"/>
      <c r="E146" s="58"/>
      <c r="F146" s="57"/>
      <c r="G146" s="57"/>
      <c r="H146" s="57"/>
      <c r="I146" s="68"/>
      <c r="L146" s="57"/>
      <c r="M146" s="57"/>
      <c r="N146" s="58"/>
      <c r="O146" s="57"/>
      <c r="P146" s="57"/>
      <c r="Q146" s="57"/>
      <c r="R146" s="59"/>
      <c r="S146" s="59"/>
    </row>
    <row r="147" spans="1:19" x14ac:dyDescent="0.25">
      <c r="A147" s="57"/>
      <c r="B147" s="57"/>
      <c r="C147" s="57"/>
      <c r="D147" s="57"/>
      <c r="E147" s="58"/>
      <c r="F147" s="57"/>
      <c r="G147" s="57"/>
      <c r="H147" s="57"/>
      <c r="I147" s="68"/>
      <c r="L147" s="57"/>
      <c r="M147" s="57"/>
      <c r="N147" s="58"/>
      <c r="O147" s="57"/>
      <c r="P147" s="57"/>
      <c r="Q147" s="57"/>
      <c r="R147" s="59"/>
      <c r="S147" s="59"/>
    </row>
    <row r="148" spans="1:19" x14ac:dyDescent="0.25">
      <c r="A148" s="57"/>
      <c r="B148" s="57"/>
      <c r="C148" s="57"/>
      <c r="D148" s="57"/>
      <c r="E148" s="58"/>
      <c r="F148" s="57"/>
      <c r="G148" s="57"/>
      <c r="H148" s="57"/>
      <c r="I148" s="68"/>
      <c r="L148" s="57"/>
      <c r="M148" s="57"/>
      <c r="N148" s="58"/>
      <c r="O148" s="57"/>
      <c r="P148" s="57"/>
      <c r="Q148" s="57"/>
      <c r="R148" s="59"/>
      <c r="S148" s="59"/>
    </row>
    <row r="149" spans="1:19" x14ac:dyDescent="0.25">
      <c r="R149" s="190"/>
      <c r="S149" s="59"/>
    </row>
    <row r="150" spans="1:19" x14ac:dyDescent="0.25">
      <c r="R150" s="190"/>
      <c r="S150" s="59"/>
    </row>
    <row r="151" spans="1:19" x14ac:dyDescent="0.25">
      <c r="R151" s="190"/>
      <c r="S151" s="59"/>
    </row>
    <row r="152" spans="1:19" x14ac:dyDescent="0.25">
      <c r="R152" s="190"/>
      <c r="S152" s="59"/>
    </row>
    <row r="153" spans="1:19" x14ac:dyDescent="0.25">
      <c r="R153" s="190"/>
      <c r="S153" s="59"/>
    </row>
    <row r="154" spans="1:19" x14ac:dyDescent="0.25">
      <c r="R154" s="190"/>
      <c r="S154" s="59"/>
    </row>
    <row r="155" spans="1:19" x14ac:dyDescent="0.25">
      <c r="R155" s="190"/>
      <c r="S155" s="59"/>
    </row>
    <row r="156" spans="1:19" x14ac:dyDescent="0.25">
      <c r="R156" s="190"/>
      <c r="S156" s="59"/>
    </row>
    <row r="157" spans="1:19" x14ac:dyDescent="0.25">
      <c r="R157" s="190"/>
      <c r="S157" s="59"/>
    </row>
    <row r="158" spans="1:19" x14ac:dyDescent="0.25">
      <c r="R158" s="190"/>
      <c r="S158" s="59"/>
    </row>
    <row r="159" spans="1:19" x14ac:dyDescent="0.25">
      <c r="R159" s="190"/>
      <c r="S159" s="59"/>
    </row>
    <row r="160" spans="1:19" x14ac:dyDescent="0.25">
      <c r="R160" s="190"/>
      <c r="S160" s="59"/>
    </row>
    <row r="161" spans="18:19" x14ac:dyDescent="0.25">
      <c r="R161" s="190"/>
      <c r="S161" s="59"/>
    </row>
    <row r="162" spans="18:19" x14ac:dyDescent="0.25">
      <c r="R162" s="190"/>
      <c r="S162" s="59"/>
    </row>
    <row r="163" spans="18:19" x14ac:dyDescent="0.25">
      <c r="R163" s="190"/>
      <c r="S163" s="59"/>
    </row>
    <row r="164" spans="18:19" x14ac:dyDescent="0.25">
      <c r="R164" s="190"/>
      <c r="S164" s="59"/>
    </row>
    <row r="165" spans="18:19" x14ac:dyDescent="0.25">
      <c r="R165" s="190"/>
      <c r="S165" s="59"/>
    </row>
    <row r="166" spans="18:19" x14ac:dyDescent="0.25">
      <c r="R166" s="190"/>
      <c r="S166" s="59"/>
    </row>
    <row r="167" spans="18:19" x14ac:dyDescent="0.25">
      <c r="R167" s="190"/>
      <c r="S167" s="59"/>
    </row>
    <row r="168" spans="18:19" x14ac:dyDescent="0.25">
      <c r="R168" s="190"/>
      <c r="S168" s="59"/>
    </row>
    <row r="169" spans="18:19" x14ac:dyDescent="0.25">
      <c r="R169" s="190"/>
      <c r="S169" s="59"/>
    </row>
    <row r="170" spans="18:19" x14ac:dyDescent="0.25">
      <c r="R170" s="190"/>
      <c r="S170" s="59"/>
    </row>
    <row r="171" spans="18:19" x14ac:dyDescent="0.25">
      <c r="R171" s="190"/>
      <c r="S171" s="59"/>
    </row>
    <row r="172" spans="18:19" x14ac:dyDescent="0.25">
      <c r="R172" s="190"/>
      <c r="S172" s="59"/>
    </row>
    <row r="173" spans="18:19" x14ac:dyDescent="0.25">
      <c r="R173" s="190"/>
      <c r="S173" s="59"/>
    </row>
    <row r="174" spans="18:19" x14ac:dyDescent="0.25">
      <c r="R174" s="190"/>
      <c r="S174" s="59"/>
    </row>
    <row r="175" spans="18:19" x14ac:dyDescent="0.25">
      <c r="R175" s="190"/>
      <c r="S175" s="59"/>
    </row>
    <row r="176" spans="18:19" x14ac:dyDescent="0.25">
      <c r="R176" s="190"/>
      <c r="S176" s="59"/>
    </row>
    <row r="177" spans="18:19" x14ac:dyDescent="0.25">
      <c r="R177" s="190"/>
      <c r="S177" s="59"/>
    </row>
    <row r="178" spans="18:19" x14ac:dyDescent="0.25">
      <c r="R178" s="190"/>
      <c r="S178" s="59"/>
    </row>
    <row r="179" spans="18:19" x14ac:dyDescent="0.25">
      <c r="R179" s="190"/>
      <c r="S179" s="59"/>
    </row>
    <row r="180" spans="18:19" x14ac:dyDescent="0.25">
      <c r="R180" s="190"/>
      <c r="S180" s="59"/>
    </row>
    <row r="181" spans="18:19" x14ac:dyDescent="0.25">
      <c r="R181" s="190"/>
      <c r="S181" s="59"/>
    </row>
  </sheetData>
  <sortState ref="K11:R51">
    <sortCondition descending="1" ref="N11:N51"/>
    <sortCondition ref="R11:R51"/>
    <sortCondition ref="M11:M51"/>
  </sortState>
  <mergeCells count="6">
    <mergeCell ref="M9:M10"/>
    <mergeCell ref="N4:Q5"/>
    <mergeCell ref="N1:R3"/>
    <mergeCell ref="B1:F1"/>
    <mergeCell ref="F2:J3"/>
    <mergeCell ref="B2:E3"/>
  </mergeCells>
  <phoneticPr fontId="0" type="noConversion"/>
  <hyperlinks>
    <hyperlink ref="N57" r:id="rId1"/>
  </hyperlinks>
  <printOptions horizontalCentered="1" verticalCentered="1"/>
  <pageMargins left="0.25" right="0.25" top="0.75" bottom="0.75" header="0.3" footer="0.3"/>
  <pageSetup paperSize="9" scale="89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313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2" t="s">
        <v>315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30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3</v>
      </c>
      <c r="U7" s="45">
        <f>Puntenoverzicht!U6</f>
        <v>4</v>
      </c>
      <c r="V7" s="45">
        <f>Puntenoverzicht!V6</f>
        <v>0</v>
      </c>
      <c r="W7" s="45">
        <f>Puntenoverzicht!W6</f>
        <v>4</v>
      </c>
      <c r="X7" s="45">
        <f>Puntenoverzicht!X6</f>
        <v>0</v>
      </c>
      <c r="Y7" s="45">
        <f>Puntenoverzicht!Y6</f>
        <v>3</v>
      </c>
      <c r="Z7" s="45">
        <f>Puntenoverzicht!Z6</f>
        <v>0</v>
      </c>
      <c r="AA7" s="45">
        <f>Puntenoverzicht!AA6</f>
        <v>1</v>
      </c>
      <c r="AB7" s="45">
        <f>Puntenoverzicht!AB6</f>
        <v>3</v>
      </c>
      <c r="AC7" s="45">
        <f>Puntenoverzicht!AC6</f>
        <v>0</v>
      </c>
      <c r="AD7" s="45">
        <f>Puntenoverzicht!AD6</f>
        <v>1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28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3</v>
      </c>
      <c r="X8" s="45">
        <f>Puntenoverzicht!X22</f>
        <v>0</v>
      </c>
      <c r="Y8" s="45">
        <f>Puntenoverzicht!Y22</f>
        <v>6</v>
      </c>
      <c r="Z8" s="45">
        <f>Puntenoverzicht!Z22</f>
        <v>6</v>
      </c>
      <c r="AA8" s="45">
        <f>Puntenoverzicht!AA22</f>
        <v>0</v>
      </c>
      <c r="AB8" s="45">
        <f>Puntenoverzicht!AB22</f>
        <v>13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116</v>
      </c>
      <c r="C9" s="137" t="s">
        <v>49</v>
      </c>
      <c r="D9" s="138">
        <v>750000</v>
      </c>
      <c r="E9" s="47"/>
      <c r="F9" s="45">
        <f>Puntenoverzicht!F35</f>
        <v>3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1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1</v>
      </c>
      <c r="P9" s="45">
        <f>Puntenoverzicht!P35</f>
        <v>1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91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3</v>
      </c>
      <c r="U10" s="45">
        <f>Puntenoverzicht!U10</f>
        <v>1</v>
      </c>
      <c r="V10" s="45">
        <f>Puntenoverzicht!V10</f>
        <v>19</v>
      </c>
      <c r="W10" s="45">
        <f>Puntenoverzicht!W10</f>
        <v>12</v>
      </c>
      <c r="X10" s="45">
        <f>Puntenoverzicht!X10</f>
        <v>0</v>
      </c>
      <c r="Y10" s="45">
        <f>Puntenoverzicht!Y10</f>
        <v>3</v>
      </c>
      <c r="Z10" s="45">
        <f>Puntenoverzicht!Z10</f>
        <v>0</v>
      </c>
      <c r="AA10" s="45">
        <f>Puntenoverzicht!AA10</f>
        <v>12</v>
      </c>
      <c r="AB10" s="45">
        <f>Puntenoverzicht!AB10</f>
        <v>3</v>
      </c>
      <c r="AC10" s="45">
        <f>Puntenoverzicht!AC10</f>
        <v>0</v>
      </c>
      <c r="AD10" s="45">
        <f>Puntenoverzicht!AD10</f>
        <v>9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12</v>
      </c>
      <c r="G11" s="46"/>
      <c r="H11" s="45">
        <f>Puntenoverzicht!H67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3</v>
      </c>
      <c r="S11" s="45">
        <f>Puntenoverzicht!S67</f>
        <v>0</v>
      </c>
      <c r="T11" s="45">
        <f>Puntenoverzicht!T67</f>
        <v>0</v>
      </c>
      <c r="U11" s="45">
        <f>Puntenoverzicht!U67</f>
        <v>3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1</v>
      </c>
      <c r="AD11" s="45">
        <f>Puntenoverzicht!AD67</f>
        <v>1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283</v>
      </c>
      <c r="C12" s="128" t="s">
        <v>217</v>
      </c>
      <c r="D12" s="129">
        <v>1000000</v>
      </c>
      <c r="E12" s="30"/>
      <c r="F12" s="45">
        <f>Puntenoverzicht!F69</f>
        <v>26</v>
      </c>
      <c r="G12" s="46"/>
      <c r="H12" s="45">
        <f>Puntenoverzicht!H69</f>
        <v>11</v>
      </c>
      <c r="I12" s="45">
        <f>Puntenoverzicht!I69</f>
        <v>3</v>
      </c>
      <c r="J12" s="45">
        <f>Puntenoverzicht!J69</f>
        <v>0</v>
      </c>
      <c r="K12" s="45">
        <f>Puntenoverzicht!K69</f>
        <v>0</v>
      </c>
      <c r="L12" s="45">
        <f>Puntenoverzicht!L69</f>
        <v>3</v>
      </c>
      <c r="M12" s="45">
        <f>Puntenoverzicht!M69</f>
        <v>1</v>
      </c>
      <c r="N12" s="45">
        <f>Puntenoverzicht!N69</f>
        <v>0</v>
      </c>
      <c r="O12" s="45">
        <f>Puntenoverzicht!O69</f>
        <v>0</v>
      </c>
      <c r="P12" s="45">
        <f>Puntenoverzicht!P69</f>
        <v>0</v>
      </c>
      <c r="Q12" s="45">
        <f>Puntenoverzicht!Q69</f>
        <v>0</v>
      </c>
      <c r="R12" s="45">
        <f>Puntenoverzicht!R69</f>
        <v>3</v>
      </c>
      <c r="S12" s="45">
        <f>Puntenoverzicht!S69</f>
        <v>0</v>
      </c>
      <c r="T12" s="45">
        <f>Puntenoverzicht!T69</f>
        <v>0</v>
      </c>
      <c r="U12" s="45">
        <f>Puntenoverzicht!U69</f>
        <v>3</v>
      </c>
      <c r="V12" s="45">
        <f>Puntenoverzicht!V69</f>
        <v>0</v>
      </c>
      <c r="W12" s="45">
        <f>Puntenoverzicht!W69</f>
        <v>0</v>
      </c>
      <c r="X12" s="45">
        <f>Puntenoverzicht!X69</f>
        <v>0</v>
      </c>
      <c r="Y12" s="45">
        <f>Puntenoverzicht!Y69</f>
        <v>0</v>
      </c>
      <c r="Z12" s="45">
        <f>Puntenoverzicht!Z69</f>
        <v>0</v>
      </c>
      <c r="AA12" s="45">
        <f>Puntenoverzicht!AA69</f>
        <v>0</v>
      </c>
      <c r="AB12" s="45">
        <f>Puntenoverzicht!AB69</f>
        <v>0</v>
      </c>
      <c r="AC12" s="45">
        <f>Puntenoverzicht!AC69</f>
        <v>1</v>
      </c>
      <c r="AD12" s="45">
        <f>Puntenoverzicht!AD69</f>
        <v>1</v>
      </c>
      <c r="AE12" s="45">
        <f>Puntenoverzicht!AE69</f>
        <v>0</v>
      </c>
      <c r="AF12" s="45">
        <f>Puntenoverzicht!AF69</f>
        <v>0</v>
      </c>
      <c r="AG12" s="45">
        <f>Puntenoverzicht!AG69</f>
        <v>0</v>
      </c>
      <c r="AH12" s="45">
        <f>Puntenoverzicht!AH69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35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7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1">
        <v>0.75</v>
      </c>
      <c r="B15" s="137" t="s">
        <v>98</v>
      </c>
      <c r="C15" s="137" t="s">
        <v>71</v>
      </c>
      <c r="D15" s="138">
        <v>1750000</v>
      </c>
      <c r="E15" s="47"/>
      <c r="F15" s="45">
        <f>Puntenoverzicht!F57</f>
        <v>48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6</v>
      </c>
      <c r="Z15" s="45">
        <f>Puntenoverzicht!Z57</f>
        <v>0</v>
      </c>
      <c r="AA15" s="45">
        <f>Puntenoverzicht!AA57</f>
        <v>0</v>
      </c>
      <c r="AB15" s="45">
        <f>Puntenoverzicht!AB57</f>
        <v>6</v>
      </c>
      <c r="AC15" s="45">
        <f>Puntenoverzicht!AC57</f>
        <v>9</v>
      </c>
      <c r="AD15" s="45">
        <f>Puntenoverzicht!AD57</f>
        <v>3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569</v>
      </c>
      <c r="G19" s="46"/>
      <c r="H19" s="45">
        <f t="shared" ref="H19:AH19" si="0">SUM(H6:H16)</f>
        <v>47</v>
      </c>
      <c r="I19" s="45">
        <f t="shared" si="0"/>
        <v>53</v>
      </c>
      <c r="J19" s="45">
        <f t="shared" si="0"/>
        <v>25</v>
      </c>
      <c r="K19" s="45">
        <f t="shared" si="0"/>
        <v>23</v>
      </c>
      <c r="L19" s="45">
        <f t="shared" si="0"/>
        <v>36</v>
      </c>
      <c r="M19" s="45">
        <f t="shared" si="0"/>
        <v>19</v>
      </c>
      <c r="N19" s="45">
        <f t="shared" si="0"/>
        <v>11</v>
      </c>
      <c r="O19" s="45">
        <f t="shared" si="0"/>
        <v>0</v>
      </c>
      <c r="P19" s="45">
        <f t="shared" si="0"/>
        <v>46</v>
      </c>
      <c r="Q19" s="45">
        <f t="shared" si="0"/>
        <v>16</v>
      </c>
      <c r="R19" s="45">
        <f t="shared" si="0"/>
        <v>24</v>
      </c>
      <c r="S19" s="45">
        <f t="shared" si="0"/>
        <v>3</v>
      </c>
      <c r="T19" s="45">
        <f t="shared" si="0"/>
        <v>16</v>
      </c>
      <c r="U19" s="45">
        <f t="shared" si="0"/>
        <v>32</v>
      </c>
      <c r="V19" s="45">
        <f t="shared" si="0"/>
        <v>22</v>
      </c>
      <c r="W19" s="45">
        <f t="shared" si="0"/>
        <v>26</v>
      </c>
      <c r="X19" s="45">
        <f t="shared" si="0"/>
        <v>12</v>
      </c>
      <c r="Y19" s="45">
        <f t="shared" si="0"/>
        <v>31</v>
      </c>
      <c r="Z19" s="45">
        <f t="shared" si="0"/>
        <v>6</v>
      </c>
      <c r="AA19" s="45">
        <f t="shared" si="0"/>
        <v>17</v>
      </c>
      <c r="AB19" s="45">
        <f t="shared" si="0"/>
        <v>44</v>
      </c>
      <c r="AC19" s="45">
        <f t="shared" si="0"/>
        <v>18</v>
      </c>
      <c r="AD19" s="45">
        <f t="shared" si="0"/>
        <v>42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96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144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2" t="s">
        <v>316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35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6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4</v>
      </c>
      <c r="AB7" s="45">
        <f>Puntenoverzicht!AB39</f>
        <v>0</v>
      </c>
      <c r="AC7" s="45">
        <f>Puntenoverzicht!AC39</f>
        <v>3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96</v>
      </c>
      <c r="C8" s="137" t="s">
        <v>33</v>
      </c>
      <c r="D8" s="138">
        <v>1750000</v>
      </c>
      <c r="E8" s="47"/>
      <c r="F8" s="45">
        <f>Puntenoverzicht!F19</f>
        <v>67</v>
      </c>
      <c r="G8" s="46"/>
      <c r="H8" s="45">
        <f>Puntenoverzicht!H19</f>
        <v>6</v>
      </c>
      <c r="I8" s="45">
        <f>Puntenoverzicht!I19</f>
        <v>0</v>
      </c>
      <c r="J8" s="45">
        <f>Puntenoverzicht!J19</f>
        <v>0</v>
      </c>
      <c r="K8" s="45">
        <f>Puntenoverzicht!K19</f>
        <v>3</v>
      </c>
      <c r="L8" s="45">
        <f>Puntenoverzicht!L19</f>
        <v>0</v>
      </c>
      <c r="M8" s="45">
        <f>Puntenoverzicht!M19</f>
        <v>1</v>
      </c>
      <c r="N8" s="45">
        <f>Puntenoverzicht!N19</f>
        <v>6</v>
      </c>
      <c r="O8" s="45">
        <f>Puntenoverzicht!O19</f>
        <v>0</v>
      </c>
      <c r="P8" s="45">
        <f>Puntenoverzicht!P19</f>
        <v>0</v>
      </c>
      <c r="Q8" s="45">
        <f>Puntenoverzicht!Q19</f>
        <v>0</v>
      </c>
      <c r="R8" s="45">
        <f>Puntenoverzicht!R19</f>
        <v>6</v>
      </c>
      <c r="S8" s="45">
        <f>Puntenoverzicht!S19</f>
        <v>0</v>
      </c>
      <c r="T8" s="45">
        <f>Puntenoverzicht!T19</f>
        <v>1</v>
      </c>
      <c r="U8" s="45">
        <f>Puntenoverzicht!U19</f>
        <v>11</v>
      </c>
      <c r="V8" s="45">
        <f>Puntenoverzicht!V19</f>
        <v>0</v>
      </c>
      <c r="W8" s="45">
        <f>Puntenoverzicht!W19</f>
        <v>3</v>
      </c>
      <c r="X8" s="45">
        <f>Puntenoverzicht!X19</f>
        <v>0</v>
      </c>
      <c r="Y8" s="45">
        <f>Puntenoverzicht!Y19</f>
        <v>6</v>
      </c>
      <c r="Z8" s="45">
        <f>Puntenoverzicht!Z19</f>
        <v>16</v>
      </c>
      <c r="AA8" s="45">
        <f>Puntenoverzicht!AA19</f>
        <v>4</v>
      </c>
      <c r="AB8" s="45">
        <f>Puntenoverzicht!AB19</f>
        <v>-2</v>
      </c>
      <c r="AC8" s="45">
        <f>Puntenoverzicht!AC19</f>
        <v>6</v>
      </c>
      <c r="AD8" s="45">
        <f>Puntenoverzicht!AD19</f>
        <v>0</v>
      </c>
      <c r="AE8" s="45">
        <f>Puntenoverzicht!AE19</f>
        <v>0</v>
      </c>
      <c r="AF8" s="45">
        <f>Puntenoverzicht!AF19</f>
        <v>0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519">
        <v>1000000</v>
      </c>
      <c r="E9" s="581" t="s">
        <v>22</v>
      </c>
      <c r="F9" s="580">
        <f>SUM(H9:O9)+SUM(P9:AH9)</f>
        <v>43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6</v>
      </c>
      <c r="V9" s="45">
        <f>Puntenoverzicht!V64</f>
        <v>0</v>
      </c>
      <c r="W9" s="45">
        <f>Puntenoverzicht!W64</f>
        <v>0</v>
      </c>
      <c r="X9" s="45">
        <f>Puntenoverzicht!X64</f>
        <v>10</v>
      </c>
      <c r="Y9" s="45">
        <f>Puntenoverzicht!Y64</f>
        <v>0</v>
      </c>
      <c r="Z9" s="45">
        <f>Puntenoverzicht!Z64</f>
        <v>0</v>
      </c>
      <c r="AA9" s="45">
        <f>Puntenoverzicht!AA64</f>
        <v>10</v>
      </c>
      <c r="AB9" s="45">
        <f>Puntenoverzicht!AB64</f>
        <v>0</v>
      </c>
      <c r="AC9" s="45">
        <f>Puntenoverzicht!AC64</f>
        <v>11</v>
      </c>
      <c r="AD9" s="45">
        <f>Puntenoverzicht!AD64</f>
        <v>1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240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38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3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3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113</v>
      </c>
      <c r="C12" s="128" t="s">
        <v>25</v>
      </c>
      <c r="D12" s="129">
        <v>1750000</v>
      </c>
      <c r="E12" s="30"/>
      <c r="F12" s="45">
        <f>Puntenoverzicht!F11</f>
        <v>64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-5</v>
      </c>
      <c r="R12" s="45">
        <f>Puntenoverzicht!R11</f>
        <v>0</v>
      </c>
      <c r="S12" s="45">
        <f>Puntenoverzicht!S11</f>
        <v>0</v>
      </c>
      <c r="T12" s="45">
        <f>Puntenoverzicht!T11</f>
        <v>3</v>
      </c>
      <c r="U12" s="45">
        <f>Puntenoverzicht!U11</f>
        <v>1</v>
      </c>
      <c r="V12" s="45">
        <f>Puntenoverzicht!V11</f>
        <v>11</v>
      </c>
      <c r="W12" s="45">
        <f>Puntenoverzicht!W11</f>
        <v>1</v>
      </c>
      <c r="X12" s="45">
        <f>Puntenoverzicht!X11</f>
        <v>0</v>
      </c>
      <c r="Y12" s="45">
        <f>Puntenoverzicht!Y11</f>
        <v>6</v>
      </c>
      <c r="Z12" s="45">
        <f>Puntenoverzicht!Z11</f>
        <v>0</v>
      </c>
      <c r="AA12" s="45">
        <f>Puntenoverzicht!AA11</f>
        <v>9</v>
      </c>
      <c r="AB12" s="45">
        <f>Puntenoverzicht!AB11</f>
        <v>3</v>
      </c>
      <c r="AC12" s="45">
        <f>Puntenoverzicht!AC11</f>
        <v>0</v>
      </c>
      <c r="AD12" s="45">
        <f>Puntenoverzicht!AD11</f>
        <v>1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141</v>
      </c>
      <c r="C13" s="128" t="s">
        <v>60</v>
      </c>
      <c r="D13" s="128">
        <v>1000000</v>
      </c>
      <c r="E13" s="582" t="s">
        <v>68</v>
      </c>
      <c r="F13" s="580">
        <f>SUM(H13:O13)+SUM(P13:AH13)</f>
        <v>22</v>
      </c>
      <c r="G13" s="46"/>
      <c r="H13" s="45">
        <f>Puntenoverzicht!H54</f>
        <v>0</v>
      </c>
      <c r="I13" s="45">
        <f>Puntenoverzicht!I54</f>
        <v>3</v>
      </c>
      <c r="J13" s="45">
        <f>Puntenoverzicht!J54</f>
        <v>0</v>
      </c>
      <c r="K13" s="45">
        <f>Puntenoverzicht!K54</f>
        <v>0</v>
      </c>
      <c r="L13" s="45">
        <f>Puntenoverzicht!L54</f>
        <v>0</v>
      </c>
      <c r="M13" s="45">
        <f>Puntenoverzicht!M54</f>
        <v>0</v>
      </c>
      <c r="N13" s="45">
        <f>Puntenoverzicht!N54</f>
        <v>0</v>
      </c>
      <c r="O13" s="45">
        <f>Puntenoverzicht!O54</f>
        <v>17</v>
      </c>
      <c r="P13" s="45">
        <f>Puntenoverzicht!P54</f>
        <v>1</v>
      </c>
      <c r="Q13" s="45">
        <f>Puntenoverzicht!Q46</f>
        <v>0</v>
      </c>
      <c r="R13" s="45">
        <f>Puntenoverzicht!R46</f>
        <v>0</v>
      </c>
      <c r="S13" s="45">
        <f>Puntenoverzicht!S46</f>
        <v>0</v>
      </c>
      <c r="T13" s="45">
        <f>Puntenoverzicht!T46</f>
        <v>0</v>
      </c>
      <c r="U13" s="45">
        <f>Puntenoverzicht!U46</f>
        <v>1</v>
      </c>
      <c r="V13" s="45">
        <f>Puntenoverzicht!V46</f>
        <v>0</v>
      </c>
      <c r="W13" s="45">
        <f>Puntenoverzicht!W46</f>
        <v>0</v>
      </c>
      <c r="X13" s="45">
        <f>Puntenoverzicht!X46</f>
        <v>0</v>
      </c>
      <c r="Y13" s="45">
        <f>Puntenoverzicht!Y46</f>
        <v>0</v>
      </c>
      <c r="Z13" s="45">
        <f>Puntenoverzicht!Z46</f>
        <v>0</v>
      </c>
      <c r="AA13" s="45">
        <f>Puntenoverzicht!AA46</f>
        <v>0</v>
      </c>
      <c r="AB13" s="45">
        <f>Puntenoverzicht!AB46</f>
        <v>0</v>
      </c>
      <c r="AC13" s="45">
        <f>Puntenoverzicht!AC46</f>
        <v>0</v>
      </c>
      <c r="AD13" s="45">
        <f>Puntenoverzicht!AD46</f>
        <v>0</v>
      </c>
      <c r="AE13" s="45">
        <f>Puntenoverzicht!AE46</f>
        <v>0</v>
      </c>
      <c r="AF13" s="45">
        <f>Puntenoverzicht!AF46</f>
        <v>0</v>
      </c>
      <c r="AG13" s="45">
        <f>Puntenoverzicht!AG46</f>
        <v>0</v>
      </c>
      <c r="AH13" s="45">
        <f>Puntenoverzicht!AH46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96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9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7</v>
      </c>
      <c r="AD14" s="45">
        <f>Puntenoverzicht!AD73</f>
        <v>7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750</v>
      </c>
      <c r="G19" s="46"/>
      <c r="H19" s="45">
        <f t="shared" ref="H19:AH19" si="0">SUM(H6:H16)</f>
        <v>85</v>
      </c>
      <c r="I19" s="45">
        <f t="shared" si="0"/>
        <v>58</v>
      </c>
      <c r="J19" s="45">
        <f t="shared" si="0"/>
        <v>36</v>
      </c>
      <c r="K19" s="45">
        <f t="shared" si="0"/>
        <v>35</v>
      </c>
      <c r="L19" s="45">
        <f t="shared" si="0"/>
        <v>54</v>
      </c>
      <c r="M19" s="45">
        <f t="shared" si="0"/>
        <v>14</v>
      </c>
      <c r="N19" s="45">
        <f t="shared" si="0"/>
        <v>31</v>
      </c>
      <c r="O19" s="45">
        <f t="shared" si="0"/>
        <v>27</v>
      </c>
      <c r="P19" s="45">
        <f t="shared" si="0"/>
        <v>46</v>
      </c>
      <c r="Q19" s="45">
        <f t="shared" si="0"/>
        <v>11</v>
      </c>
      <c r="R19" s="45">
        <f t="shared" si="0"/>
        <v>38</v>
      </c>
      <c r="S19" s="45">
        <f t="shared" si="0"/>
        <v>9</v>
      </c>
      <c r="T19" s="45">
        <f t="shared" si="0"/>
        <v>15</v>
      </c>
      <c r="U19" s="45">
        <f t="shared" si="0"/>
        <v>45</v>
      </c>
      <c r="V19" s="45">
        <f t="shared" si="0"/>
        <v>30</v>
      </c>
      <c r="W19" s="45">
        <f t="shared" si="0"/>
        <v>22</v>
      </c>
      <c r="X19" s="45">
        <f t="shared" si="0"/>
        <v>22</v>
      </c>
      <c r="Y19" s="45">
        <f t="shared" si="0"/>
        <v>15</v>
      </c>
      <c r="Z19" s="45">
        <f t="shared" si="0"/>
        <v>16</v>
      </c>
      <c r="AA19" s="45">
        <f t="shared" si="0"/>
        <v>45</v>
      </c>
      <c r="AB19" s="45">
        <f t="shared" si="0"/>
        <v>13</v>
      </c>
      <c r="AC19" s="45">
        <f t="shared" si="0"/>
        <v>34</v>
      </c>
      <c r="AD19" s="45">
        <f t="shared" si="0"/>
        <v>49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2" t="s">
        <v>318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96</v>
      </c>
      <c r="C7" s="137" t="s">
        <v>33</v>
      </c>
      <c r="D7" s="138">
        <v>1750000</v>
      </c>
      <c r="E7" s="47"/>
      <c r="F7" s="45">
        <f>Puntenoverzicht!F19</f>
        <v>67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1</v>
      </c>
      <c r="U7" s="45">
        <f>Puntenoverzicht!U19</f>
        <v>11</v>
      </c>
      <c r="V7" s="45">
        <f>Puntenoverzicht!V19</f>
        <v>0</v>
      </c>
      <c r="W7" s="45">
        <f>Puntenoverzicht!W19</f>
        <v>3</v>
      </c>
      <c r="X7" s="45">
        <f>Puntenoverzicht!X19</f>
        <v>0</v>
      </c>
      <c r="Y7" s="45">
        <f>Puntenoverzicht!Y19</f>
        <v>6</v>
      </c>
      <c r="Z7" s="45">
        <f>Puntenoverzicht!Z19</f>
        <v>16</v>
      </c>
      <c r="AA7" s="45">
        <f>Puntenoverzicht!AA19</f>
        <v>4</v>
      </c>
      <c r="AB7" s="45">
        <f>Puntenoverzicht!AB19</f>
        <v>-2</v>
      </c>
      <c r="AC7" s="45">
        <f>Puntenoverzicht!AC19</f>
        <v>6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14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6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279</v>
      </c>
      <c r="C9" s="137" t="s">
        <v>78</v>
      </c>
      <c r="D9" s="138">
        <v>1000000</v>
      </c>
      <c r="E9" s="47"/>
      <c r="F9" s="45">
        <f>Puntenoverzicht!F64</f>
        <v>84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6</v>
      </c>
      <c r="V9" s="45">
        <f>Puntenoverzicht!V64</f>
        <v>0</v>
      </c>
      <c r="W9" s="45">
        <f>Puntenoverzicht!W64</f>
        <v>0</v>
      </c>
      <c r="X9" s="45">
        <f>Puntenoverzicht!X64</f>
        <v>10</v>
      </c>
      <c r="Y9" s="45">
        <f>Puntenoverzicht!Y64</f>
        <v>0</v>
      </c>
      <c r="Z9" s="45">
        <f>Puntenoverzicht!Z64</f>
        <v>0</v>
      </c>
      <c r="AA9" s="45">
        <f>Puntenoverzicht!AA64</f>
        <v>10</v>
      </c>
      <c r="AB9" s="45">
        <f>Puntenoverzicht!AB64</f>
        <v>0</v>
      </c>
      <c r="AC9" s="45">
        <f>Puntenoverzicht!AC64</f>
        <v>11</v>
      </c>
      <c r="AD9" s="45">
        <f>Puntenoverzicht!AD64</f>
        <v>1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240</v>
      </c>
      <c r="C11" s="128" t="s">
        <v>43</v>
      </c>
      <c r="D11" s="129">
        <v>1250000</v>
      </c>
      <c r="E11" s="30"/>
      <c r="F11" s="45">
        <f>Puntenoverzicht!F29</f>
        <v>64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11</v>
      </c>
      <c r="S11" s="45">
        <f>Puntenoverzicht!S29</f>
        <v>0</v>
      </c>
      <c r="T11" s="45">
        <f>Puntenoverzicht!T29</f>
        <v>3</v>
      </c>
      <c r="U11" s="45">
        <f>Puntenoverzicht!U29</f>
        <v>1</v>
      </c>
      <c r="V11" s="45">
        <f>Puntenoverzicht!V29</f>
        <v>3</v>
      </c>
      <c r="W11" s="45">
        <f>Puntenoverzicht!W29</f>
        <v>12</v>
      </c>
      <c r="X11" s="45">
        <f>Puntenoverzicht!X29</f>
        <v>0</v>
      </c>
      <c r="Y11" s="45">
        <f>Puntenoverzicht!Y29</f>
        <v>0</v>
      </c>
      <c r="Z11" s="45">
        <f>Puntenoverzicht!Z29</f>
        <v>3</v>
      </c>
      <c r="AA11" s="45">
        <f>Puntenoverzicht!AA29</f>
        <v>13</v>
      </c>
      <c r="AB11" s="45">
        <f>Puntenoverzicht!AB29</f>
        <v>6</v>
      </c>
      <c r="AC11" s="45">
        <f>Puntenoverzicht!AC29</f>
        <v>0</v>
      </c>
      <c r="AD11" s="45">
        <f>Puntenoverzicht!AD29</f>
        <v>8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141</v>
      </c>
      <c r="C12" s="128" t="s">
        <v>60</v>
      </c>
      <c r="D12" s="129">
        <v>1000000</v>
      </c>
      <c r="E12" s="30"/>
      <c r="F12" s="45">
        <f>Puntenoverzicht!F46</f>
        <v>6</v>
      </c>
      <c r="G12" s="46"/>
      <c r="H12" s="45">
        <f>Puntenoverzicht!H46</f>
        <v>0</v>
      </c>
      <c r="I12" s="45">
        <f>Puntenoverzicht!I46</f>
        <v>0</v>
      </c>
      <c r="J12" s="45">
        <f>Puntenoverzicht!J46</f>
        <v>0</v>
      </c>
      <c r="K12" s="45">
        <f>Puntenoverzicht!K46</f>
        <v>0</v>
      </c>
      <c r="L12" s="45">
        <f>Puntenoverzicht!L46</f>
        <v>3</v>
      </c>
      <c r="M12" s="45">
        <f>Puntenoverzicht!M46</f>
        <v>0</v>
      </c>
      <c r="N12" s="45">
        <f>Puntenoverzicht!N46</f>
        <v>0</v>
      </c>
      <c r="O12" s="45">
        <f>Puntenoverzicht!O46</f>
        <v>1</v>
      </c>
      <c r="P12" s="45">
        <f>Puntenoverzicht!P46</f>
        <v>1</v>
      </c>
      <c r="Q12" s="45">
        <f>Puntenoverzicht!Q46</f>
        <v>0</v>
      </c>
      <c r="R12" s="45">
        <f>Puntenoverzicht!R46</f>
        <v>0</v>
      </c>
      <c r="S12" s="45">
        <f>Puntenoverzicht!S46</f>
        <v>0</v>
      </c>
      <c r="T12" s="45">
        <f>Puntenoverzicht!T46</f>
        <v>0</v>
      </c>
      <c r="U12" s="45">
        <f>Puntenoverzicht!U46</f>
        <v>1</v>
      </c>
      <c r="V12" s="45">
        <f>Puntenoverzicht!V46</f>
        <v>0</v>
      </c>
      <c r="W12" s="45">
        <f>Puntenoverzicht!W46</f>
        <v>0</v>
      </c>
      <c r="X12" s="45">
        <f>Puntenoverzicht!X46</f>
        <v>0</v>
      </c>
      <c r="Y12" s="45">
        <f>Puntenoverzicht!Y46</f>
        <v>0</v>
      </c>
      <c r="Z12" s="45">
        <f>Puntenoverzicht!Z46</f>
        <v>0</v>
      </c>
      <c r="AA12" s="45">
        <f>Puntenoverzicht!AA46</f>
        <v>0</v>
      </c>
      <c r="AB12" s="45">
        <f>Puntenoverzicht!AB46</f>
        <v>0</v>
      </c>
      <c r="AC12" s="45">
        <f>Puntenoverzicht!AC46</f>
        <v>0</v>
      </c>
      <c r="AD12" s="45">
        <f>Puntenoverzicht!AD46</f>
        <v>0</v>
      </c>
      <c r="AE12" s="45">
        <f>Puntenoverzicht!AE46</f>
        <v>0</v>
      </c>
      <c r="AF12" s="45">
        <f>Puntenoverzicht!AF46</f>
        <v>0</v>
      </c>
      <c r="AG12" s="45">
        <f>Puntenoverzicht!AG46</f>
        <v>0</v>
      </c>
      <c r="AH12" s="45">
        <f>Puntenoverzicht!AH46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223</v>
      </c>
      <c r="C13" s="128" t="s">
        <v>63</v>
      </c>
      <c r="D13" s="129">
        <v>1500000</v>
      </c>
      <c r="E13" s="30"/>
      <c r="F13" s="45">
        <f>Puntenoverzicht!F49</f>
        <v>14</v>
      </c>
      <c r="G13" s="46"/>
      <c r="H13" s="45">
        <f>Puntenoverzicht!H49</f>
        <v>0</v>
      </c>
      <c r="I13" s="45">
        <f>Puntenoverzicht!I49</f>
        <v>0</v>
      </c>
      <c r="J13" s="45">
        <f>Puntenoverzicht!J49</f>
        <v>0</v>
      </c>
      <c r="K13" s="45">
        <f>Puntenoverzicht!K49</f>
        <v>1</v>
      </c>
      <c r="L13" s="45">
        <f>Puntenoverzicht!L49</f>
        <v>0</v>
      </c>
      <c r="M13" s="45">
        <f>Puntenoverzicht!M49</f>
        <v>1</v>
      </c>
      <c r="N13" s="45">
        <f>Puntenoverzicht!N49</f>
        <v>3</v>
      </c>
      <c r="O13" s="45">
        <f>Puntenoverzicht!O49</f>
        <v>0</v>
      </c>
      <c r="P13" s="45">
        <f>Puntenoverzicht!P49</f>
        <v>0</v>
      </c>
      <c r="Q13" s="45">
        <f>Puntenoverzicht!Q49</f>
        <v>0</v>
      </c>
      <c r="R13" s="45">
        <f>Puntenoverzicht!R49</f>
        <v>0</v>
      </c>
      <c r="S13" s="45">
        <f>Puntenoverzicht!S49</f>
        <v>3</v>
      </c>
      <c r="T13" s="45">
        <f>Puntenoverzicht!T49</f>
        <v>0</v>
      </c>
      <c r="U13" s="45">
        <f>Puntenoverzicht!U49</f>
        <v>0</v>
      </c>
      <c r="V13" s="45">
        <f>Puntenoverzicht!V49</f>
        <v>0</v>
      </c>
      <c r="W13" s="45">
        <f>Puntenoverzicht!W49</f>
        <v>0</v>
      </c>
      <c r="X13" s="45">
        <f>Puntenoverzicht!X49</f>
        <v>0</v>
      </c>
      <c r="Y13" s="45">
        <f>Puntenoverzicht!Y49</f>
        <v>3</v>
      </c>
      <c r="Z13" s="45">
        <f>Puntenoverzicht!Z49</f>
        <v>3</v>
      </c>
      <c r="AA13" s="45">
        <f>Puntenoverzicht!AA49</f>
        <v>0</v>
      </c>
      <c r="AB13" s="45">
        <f>Puntenoverzicht!AB49</f>
        <v>0</v>
      </c>
      <c r="AC13" s="45">
        <f>Puntenoverzicht!AC49</f>
        <v>0</v>
      </c>
      <c r="AD13" s="45">
        <f>Puntenoverzicht!AD49</f>
        <v>0</v>
      </c>
      <c r="AE13" s="45">
        <f>Puntenoverzicht!AE49</f>
        <v>0</v>
      </c>
      <c r="AF13" s="45">
        <f>Puntenoverzicht!AF49</f>
        <v>0</v>
      </c>
      <c r="AG13" s="45">
        <f>Puntenoverzicht!AG49</f>
        <v>0</v>
      </c>
      <c r="AH13" s="45">
        <f>Puntenoverzicht!AH49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263</v>
      </c>
      <c r="C14" s="137" t="s">
        <v>29</v>
      </c>
      <c r="D14" s="138">
        <v>1750000</v>
      </c>
      <c r="E14" s="47"/>
      <c r="F14" s="45">
        <f>Puntenoverzicht!F15</f>
        <v>48</v>
      </c>
      <c r="G14" s="46"/>
      <c r="H14" s="45">
        <f>Puntenoverzicht!H15</f>
        <v>0</v>
      </c>
      <c r="I14" s="45">
        <f>Puntenoverzicht!I15</f>
        <v>1</v>
      </c>
      <c r="J14" s="45">
        <f>Puntenoverzicht!J15</f>
        <v>3</v>
      </c>
      <c r="K14" s="45">
        <f>Puntenoverzicht!K15</f>
        <v>9</v>
      </c>
      <c r="L14" s="45">
        <f>Puntenoverzicht!L15</f>
        <v>0</v>
      </c>
      <c r="M14" s="45">
        <f>Puntenoverzicht!M15</f>
        <v>1</v>
      </c>
      <c r="N14" s="45">
        <f>Puntenoverzicht!N15</f>
        <v>0</v>
      </c>
      <c r="O14" s="45">
        <f>Puntenoverzicht!O15</f>
        <v>0</v>
      </c>
      <c r="P14" s="45">
        <f>Puntenoverzicht!P15</f>
        <v>0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3</v>
      </c>
      <c r="U14" s="45">
        <f>Puntenoverzicht!U15</f>
        <v>1</v>
      </c>
      <c r="V14" s="45">
        <f>Puntenoverzicht!V15</f>
        <v>3</v>
      </c>
      <c r="W14" s="45">
        <f>Puntenoverzicht!W15</f>
        <v>4</v>
      </c>
      <c r="X14" s="45">
        <f>Puntenoverzicht!X15</f>
        <v>6</v>
      </c>
      <c r="Y14" s="45">
        <f>Puntenoverzicht!Y15</f>
        <v>0</v>
      </c>
      <c r="Z14" s="45">
        <f>Puntenoverzicht!Z15</f>
        <v>0</v>
      </c>
      <c r="AA14" s="45">
        <f>Puntenoverzicht!AA15</f>
        <v>4</v>
      </c>
      <c r="AB14" s="45">
        <f>Puntenoverzicht!AB15</f>
        <v>9</v>
      </c>
      <c r="AC14" s="45">
        <f>Puntenoverzicht!AC15</f>
        <v>3</v>
      </c>
      <c r="AD14" s="45">
        <f>Puntenoverzicht!AD15</f>
        <v>1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654</v>
      </c>
      <c r="G19" s="46"/>
      <c r="H19" s="45">
        <f t="shared" ref="H19:AH19" si="0">SUM(H6:H16)</f>
        <v>53</v>
      </c>
      <c r="I19" s="45">
        <f t="shared" si="0"/>
        <v>41</v>
      </c>
      <c r="J19" s="45">
        <f t="shared" si="0"/>
        <v>33</v>
      </c>
      <c r="K19" s="45">
        <f t="shared" si="0"/>
        <v>31</v>
      </c>
      <c r="L19" s="45">
        <f t="shared" si="0"/>
        <v>60</v>
      </c>
      <c r="M19" s="45">
        <f t="shared" si="0"/>
        <v>18</v>
      </c>
      <c r="N19" s="45">
        <f t="shared" si="0"/>
        <v>9</v>
      </c>
      <c r="O19" s="45">
        <f t="shared" si="0"/>
        <v>7</v>
      </c>
      <c r="P19" s="45">
        <f t="shared" si="0"/>
        <v>32</v>
      </c>
      <c r="Q19" s="45">
        <f t="shared" si="0"/>
        <v>-5</v>
      </c>
      <c r="R19" s="45">
        <f t="shared" si="0"/>
        <v>38</v>
      </c>
      <c r="S19" s="45">
        <f t="shared" si="0"/>
        <v>9</v>
      </c>
      <c r="T19" s="45">
        <f t="shared" si="0"/>
        <v>20</v>
      </c>
      <c r="U19" s="45">
        <f t="shared" si="0"/>
        <v>42</v>
      </c>
      <c r="V19" s="45">
        <f t="shared" si="0"/>
        <v>20</v>
      </c>
      <c r="W19" s="45">
        <f t="shared" si="0"/>
        <v>24</v>
      </c>
      <c r="X19" s="45">
        <f t="shared" si="0"/>
        <v>28</v>
      </c>
      <c r="Y19" s="45">
        <f t="shared" si="0"/>
        <v>28</v>
      </c>
      <c r="Z19" s="45">
        <f t="shared" si="0"/>
        <v>22</v>
      </c>
      <c r="AA19" s="45">
        <f t="shared" si="0"/>
        <v>44</v>
      </c>
      <c r="AB19" s="45">
        <f t="shared" si="0"/>
        <v>35</v>
      </c>
      <c r="AC19" s="45">
        <f t="shared" si="0"/>
        <v>27</v>
      </c>
      <c r="AD19" s="45">
        <f t="shared" si="0"/>
        <v>38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319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462" t="s">
        <v>320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117</v>
      </c>
      <c r="C7" s="137" t="s">
        <v>52</v>
      </c>
      <c r="D7" s="138">
        <v>500000</v>
      </c>
      <c r="E7" s="47"/>
      <c r="F7" s="45">
        <f>Puntenoverzicht!F38</f>
        <v>1</v>
      </c>
      <c r="G7" s="46"/>
      <c r="H7" s="45">
        <f>Puntenoverzicht!H38</f>
        <v>0</v>
      </c>
      <c r="I7" s="45">
        <f>Puntenoverzicht!I38</f>
        <v>0</v>
      </c>
      <c r="J7" s="45">
        <f>Puntenoverzicht!J38</f>
        <v>0</v>
      </c>
      <c r="K7" s="45">
        <f>Puntenoverzicht!K38</f>
        <v>0</v>
      </c>
      <c r="L7" s="45">
        <f>Puntenoverzicht!L38</f>
        <v>0</v>
      </c>
      <c r="M7" s="45">
        <f>Puntenoverzicht!M38</f>
        <v>0</v>
      </c>
      <c r="N7" s="45">
        <f>Puntenoverzicht!N38</f>
        <v>0</v>
      </c>
      <c r="O7" s="45">
        <f>Puntenoverzicht!O38</f>
        <v>0</v>
      </c>
      <c r="P7" s="45">
        <f>Puntenoverzicht!P38</f>
        <v>1</v>
      </c>
      <c r="Q7" s="45">
        <f>Puntenoverzicht!Q38</f>
        <v>0</v>
      </c>
      <c r="R7" s="45">
        <f>Puntenoverzicht!R38</f>
        <v>0</v>
      </c>
      <c r="S7" s="45">
        <f>Puntenoverzicht!S38</f>
        <v>0</v>
      </c>
      <c r="T7" s="45">
        <f>Puntenoverzicht!T38</f>
        <v>0</v>
      </c>
      <c r="U7" s="45">
        <f>Puntenoverzicht!U38</f>
        <v>0</v>
      </c>
      <c r="V7" s="45">
        <f>Puntenoverzicht!V38</f>
        <v>0</v>
      </c>
      <c r="W7" s="45">
        <f>Puntenoverzicht!W38</f>
        <v>0</v>
      </c>
      <c r="X7" s="45">
        <f>Puntenoverzicht!X38</f>
        <v>0</v>
      </c>
      <c r="Y7" s="45">
        <f>Puntenoverzicht!Y38</f>
        <v>0</v>
      </c>
      <c r="Z7" s="45">
        <f>Puntenoverzicht!Z38</f>
        <v>0</v>
      </c>
      <c r="AA7" s="45">
        <f>Puntenoverzicht!AA38</f>
        <v>0</v>
      </c>
      <c r="AB7" s="45">
        <f>Puntenoverzicht!AB38</f>
        <v>0</v>
      </c>
      <c r="AC7" s="45">
        <f>Puntenoverzicht!AC38</f>
        <v>0</v>
      </c>
      <c r="AD7" s="45">
        <f>Puntenoverzicht!AD38</f>
        <v>0</v>
      </c>
      <c r="AE7" s="45">
        <f>Puntenoverzicht!AE38</f>
        <v>0</v>
      </c>
      <c r="AF7" s="45">
        <f>Puntenoverzicht!AF38</f>
        <v>0</v>
      </c>
      <c r="AG7" s="45">
        <f>Puntenoverzicht!AG38</f>
        <v>0</v>
      </c>
      <c r="AH7" s="45">
        <f>Puntenoverzicht!AH38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35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6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4</v>
      </c>
      <c r="AB8" s="45">
        <f>Puntenoverzicht!AB39</f>
        <v>0</v>
      </c>
      <c r="AC8" s="45">
        <f>Puntenoverzicht!AC39</f>
        <v>3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51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1</v>
      </c>
      <c r="V9" s="45">
        <f>Puntenoverzicht!V20</f>
        <v>3</v>
      </c>
      <c r="W9" s="45">
        <f>Puntenoverzicht!W20</f>
        <v>3</v>
      </c>
      <c r="X9" s="45">
        <f>Puntenoverzicht!X20</f>
        <v>0</v>
      </c>
      <c r="Y9" s="45">
        <f>Puntenoverzicht!Y20</f>
        <v>6</v>
      </c>
      <c r="Z9" s="45">
        <f>Puntenoverzicht!Z20</f>
        <v>0</v>
      </c>
      <c r="AA9" s="45">
        <f>Puntenoverzicht!AA20</f>
        <v>4</v>
      </c>
      <c r="AB9" s="45">
        <f>Puntenoverzicht!AB20</f>
        <v>0</v>
      </c>
      <c r="AC9" s="45">
        <f>Puntenoverzicht!AC20</f>
        <v>3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230</v>
      </c>
      <c r="C10" s="128" t="s">
        <v>26</v>
      </c>
      <c r="D10" s="129">
        <v>1500000</v>
      </c>
      <c r="E10" s="47"/>
      <c r="F10" s="45">
        <f>Puntenoverzicht!F12</f>
        <v>46</v>
      </c>
      <c r="G10" s="46"/>
      <c r="H10" s="45">
        <f>Puntenoverzicht!H12</f>
        <v>0</v>
      </c>
      <c r="I10" s="45">
        <f>Puntenoverzicht!I12</f>
        <v>1</v>
      </c>
      <c r="J10" s="45">
        <f>Puntenoverzicht!J12</f>
        <v>3</v>
      </c>
      <c r="K10" s="45">
        <f>Puntenoverzicht!K12</f>
        <v>0</v>
      </c>
      <c r="L10" s="45">
        <f>Puntenoverzicht!L12</f>
        <v>0</v>
      </c>
      <c r="M10" s="45">
        <f>Puntenoverzicht!M12</f>
        <v>1</v>
      </c>
      <c r="N10" s="45">
        <f>Puntenoverzicht!N12</f>
        <v>0</v>
      </c>
      <c r="O10" s="45">
        <f>Puntenoverzicht!O12</f>
        <v>0</v>
      </c>
      <c r="P10" s="45">
        <f>Puntenoverzicht!P12</f>
        <v>0</v>
      </c>
      <c r="Q10" s="45">
        <f>Puntenoverzicht!Q12</f>
        <v>0</v>
      </c>
      <c r="R10" s="45">
        <f>Puntenoverzicht!R12</f>
        <v>0</v>
      </c>
      <c r="S10" s="45">
        <f>Puntenoverzicht!S12</f>
        <v>0</v>
      </c>
      <c r="T10" s="45">
        <f>Puntenoverzicht!T12</f>
        <v>3</v>
      </c>
      <c r="U10" s="45">
        <f>Puntenoverzicht!U12</f>
        <v>1</v>
      </c>
      <c r="V10" s="45">
        <f>Puntenoverzicht!V12</f>
        <v>3</v>
      </c>
      <c r="W10" s="45">
        <f>Puntenoverzicht!W12</f>
        <v>12</v>
      </c>
      <c r="X10" s="45">
        <f>Puntenoverzicht!X12</f>
        <v>0</v>
      </c>
      <c r="Y10" s="45">
        <f>Puntenoverzicht!Y12</f>
        <v>3</v>
      </c>
      <c r="Z10" s="45">
        <f>Puntenoverzicht!Z12</f>
        <v>0</v>
      </c>
      <c r="AA10" s="45">
        <f>Puntenoverzicht!AA12</f>
        <v>4</v>
      </c>
      <c r="AB10" s="45">
        <f>Puntenoverzicht!AB12</f>
        <v>3</v>
      </c>
      <c r="AC10" s="45">
        <f>Puntenoverzicht!AC12</f>
        <v>11</v>
      </c>
      <c r="AD10" s="45">
        <f>Puntenoverzicht!AD12</f>
        <v>1</v>
      </c>
      <c r="AE10" s="45">
        <f>Puntenoverzicht!AE12</f>
        <v>0</v>
      </c>
      <c r="AF10" s="45">
        <f>Puntenoverzicht!AF12</f>
        <v>0</v>
      </c>
      <c r="AG10" s="45">
        <f>Puntenoverzicht!AG12</f>
        <v>0</v>
      </c>
      <c r="AH10" s="45">
        <f>Puntenoverzicht!AH12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0.75</v>
      </c>
      <c r="B11" s="128" t="s">
        <v>223</v>
      </c>
      <c r="C11" s="128" t="s">
        <v>63</v>
      </c>
      <c r="D11" s="129">
        <v>1500000</v>
      </c>
      <c r="E11" s="30"/>
      <c r="F11" s="45">
        <f>Puntenoverzicht!F49</f>
        <v>14</v>
      </c>
      <c r="G11" s="46"/>
      <c r="H11" s="45">
        <f>Puntenoverzicht!H49</f>
        <v>0</v>
      </c>
      <c r="I11" s="45">
        <f>Puntenoverzicht!I49</f>
        <v>0</v>
      </c>
      <c r="J11" s="45">
        <f>Puntenoverzicht!J49</f>
        <v>0</v>
      </c>
      <c r="K11" s="45">
        <f>Puntenoverzicht!K49</f>
        <v>1</v>
      </c>
      <c r="L11" s="45">
        <f>Puntenoverzicht!L49</f>
        <v>0</v>
      </c>
      <c r="M11" s="45">
        <f>Puntenoverzicht!M49</f>
        <v>1</v>
      </c>
      <c r="N11" s="45">
        <f>Puntenoverzicht!N49</f>
        <v>3</v>
      </c>
      <c r="O11" s="45">
        <f>Puntenoverzicht!O49</f>
        <v>0</v>
      </c>
      <c r="P11" s="45">
        <f>Puntenoverzicht!P49</f>
        <v>0</v>
      </c>
      <c r="Q11" s="45">
        <f>Puntenoverzicht!Q49</f>
        <v>0</v>
      </c>
      <c r="R11" s="45">
        <f>Puntenoverzicht!R49</f>
        <v>0</v>
      </c>
      <c r="S11" s="45">
        <f>Puntenoverzicht!S49</f>
        <v>3</v>
      </c>
      <c r="T11" s="45">
        <f>Puntenoverzicht!T49</f>
        <v>0</v>
      </c>
      <c r="U11" s="45">
        <f>Puntenoverzicht!U49</f>
        <v>0</v>
      </c>
      <c r="V11" s="45">
        <f>Puntenoverzicht!V49</f>
        <v>0</v>
      </c>
      <c r="W11" s="45">
        <f>Puntenoverzicht!W49</f>
        <v>0</v>
      </c>
      <c r="X11" s="45">
        <f>Puntenoverzicht!X49</f>
        <v>0</v>
      </c>
      <c r="Y11" s="45">
        <f>Puntenoverzicht!Y49</f>
        <v>3</v>
      </c>
      <c r="Z11" s="45">
        <f>Puntenoverzicht!Z49</f>
        <v>3</v>
      </c>
      <c r="AA11" s="45">
        <f>Puntenoverzicht!AA49</f>
        <v>0</v>
      </c>
      <c r="AB11" s="45">
        <f>Puntenoverzicht!AB49</f>
        <v>0</v>
      </c>
      <c r="AC11" s="45">
        <f>Puntenoverzicht!AC49</f>
        <v>0</v>
      </c>
      <c r="AD11" s="45">
        <f>Puntenoverzicht!AD49</f>
        <v>0</v>
      </c>
      <c r="AE11" s="45">
        <f>Puntenoverzicht!AE49</f>
        <v>0</v>
      </c>
      <c r="AF11" s="45">
        <f>Puntenoverzicht!AF49</f>
        <v>0</v>
      </c>
      <c r="AG11" s="45">
        <f>Puntenoverzicht!AG49</f>
        <v>0</v>
      </c>
      <c r="AH11" s="45">
        <f>Puntenoverzicht!AH49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191</v>
      </c>
      <c r="C12" s="128" t="s">
        <v>40</v>
      </c>
      <c r="D12" s="129">
        <v>1750000</v>
      </c>
      <c r="E12" s="30"/>
      <c r="F12" s="45">
        <f>Puntenoverzicht!F26</f>
        <v>54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1</v>
      </c>
      <c r="U12" s="45">
        <f>Puntenoverzicht!U26</f>
        <v>1</v>
      </c>
      <c r="V12" s="45">
        <f>Puntenoverzicht!V26</f>
        <v>0</v>
      </c>
      <c r="W12" s="45">
        <f>Puntenoverzicht!W26</f>
        <v>11</v>
      </c>
      <c r="X12" s="45">
        <f>Puntenoverzicht!X26</f>
        <v>0</v>
      </c>
      <c r="Y12" s="45">
        <f>Puntenoverzicht!Y26</f>
        <v>8</v>
      </c>
      <c r="Z12" s="45">
        <f>Puntenoverzicht!Z26</f>
        <v>0</v>
      </c>
      <c r="AA12" s="45">
        <f>Puntenoverzicht!AA26</f>
        <v>1</v>
      </c>
      <c r="AB12" s="45">
        <f>Puntenoverzicht!AB26</f>
        <v>19</v>
      </c>
      <c r="AC12" s="45">
        <f>Puntenoverzicht!AC26</f>
        <v>-5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64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3</v>
      </c>
      <c r="U13" s="45">
        <f>Puntenoverzicht!U11</f>
        <v>1</v>
      </c>
      <c r="V13" s="45">
        <f>Puntenoverzicht!V11</f>
        <v>11</v>
      </c>
      <c r="W13" s="45">
        <f>Puntenoverzicht!W11</f>
        <v>1</v>
      </c>
      <c r="X13" s="45">
        <f>Puntenoverzicht!X11</f>
        <v>0</v>
      </c>
      <c r="Y13" s="45">
        <f>Puntenoverzicht!Y11</f>
        <v>6</v>
      </c>
      <c r="Z13" s="45">
        <f>Puntenoverzicht!Z11</f>
        <v>0</v>
      </c>
      <c r="AA13" s="45">
        <f>Puntenoverzicht!AA11</f>
        <v>9</v>
      </c>
      <c r="AB13" s="45">
        <f>Puntenoverzicht!AB11</f>
        <v>3</v>
      </c>
      <c r="AC13" s="45">
        <f>Puntenoverzicht!AC11</f>
        <v>0</v>
      </c>
      <c r="AD13" s="45">
        <f>Puntenoverzicht!AD11</f>
        <v>1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287</v>
      </c>
      <c r="C15" s="137" t="s">
        <v>229</v>
      </c>
      <c r="D15" s="138">
        <v>1000000</v>
      </c>
      <c r="E15" s="47"/>
      <c r="F15" s="45">
        <f>Puntenoverzicht!F74</f>
        <v>15</v>
      </c>
      <c r="G15" s="46"/>
      <c r="H15" s="45">
        <f>Puntenoverzicht!H74</f>
        <v>3</v>
      </c>
      <c r="I15" s="45">
        <f>Puntenoverzicht!I74</f>
        <v>3</v>
      </c>
      <c r="J15" s="45">
        <f>Puntenoverzicht!J74</f>
        <v>0</v>
      </c>
      <c r="K15" s="45">
        <f>Puntenoverzicht!K74</f>
        <v>0</v>
      </c>
      <c r="L15" s="45">
        <f>Puntenoverzicht!L74</f>
        <v>0</v>
      </c>
      <c r="M15" s="45">
        <f>Puntenoverzicht!M74</f>
        <v>1</v>
      </c>
      <c r="N15" s="45">
        <f>Puntenoverzicht!N74</f>
        <v>0</v>
      </c>
      <c r="O15" s="45">
        <f>Puntenoverzicht!O74</f>
        <v>0</v>
      </c>
      <c r="P15" s="45">
        <f>Puntenoverzicht!P74</f>
        <v>0</v>
      </c>
      <c r="Q15" s="45">
        <f>Puntenoverzicht!Q74</f>
        <v>0</v>
      </c>
      <c r="R15" s="45">
        <f>Puntenoverzicht!R74</f>
        <v>3</v>
      </c>
      <c r="S15" s="45">
        <f>Puntenoverzicht!S74</f>
        <v>0</v>
      </c>
      <c r="T15" s="45">
        <f>Puntenoverzicht!T74</f>
        <v>0</v>
      </c>
      <c r="U15" s="45">
        <f>Puntenoverzicht!U74</f>
        <v>3</v>
      </c>
      <c r="V15" s="45">
        <f>Puntenoverzicht!V74</f>
        <v>0</v>
      </c>
      <c r="W15" s="45">
        <f>Puntenoverzicht!W74</f>
        <v>0</v>
      </c>
      <c r="X15" s="45">
        <f>Puntenoverzicht!X74</f>
        <v>0</v>
      </c>
      <c r="Y15" s="45">
        <f>Puntenoverzicht!Y74</f>
        <v>0</v>
      </c>
      <c r="Z15" s="45">
        <f>Puntenoverzicht!Z74</f>
        <v>0</v>
      </c>
      <c r="AA15" s="45">
        <f>Puntenoverzicht!AA74</f>
        <v>0</v>
      </c>
      <c r="AB15" s="45">
        <f>Puntenoverzicht!AB74</f>
        <v>0</v>
      </c>
      <c r="AC15" s="45">
        <f>Puntenoverzicht!AC74</f>
        <v>1</v>
      </c>
      <c r="AD15" s="45">
        <f>Puntenoverzicht!AD74</f>
        <v>1</v>
      </c>
      <c r="AE15" s="45">
        <f>Puntenoverzicht!AE74</f>
        <v>0</v>
      </c>
      <c r="AF15" s="45">
        <f>Puntenoverzicht!AF74</f>
        <v>0</v>
      </c>
      <c r="AG15" s="45">
        <f>Puntenoverzicht!AG74</f>
        <v>0</v>
      </c>
      <c r="AH15" s="45">
        <f>Puntenoverzicht!AH74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288</v>
      </c>
      <c r="C16" s="137" t="s">
        <v>290</v>
      </c>
      <c r="D16" s="138">
        <v>1000000</v>
      </c>
      <c r="E16" s="47"/>
      <c r="F16" s="45">
        <f>Puntenoverzicht!F75</f>
        <v>0</v>
      </c>
      <c r="G16" s="46"/>
      <c r="H16" s="45">
        <f>Puntenoverzicht!H75</f>
        <v>0</v>
      </c>
      <c r="I16" s="45">
        <f>Puntenoverzicht!I75</f>
        <v>0</v>
      </c>
      <c r="J16" s="45">
        <f>Puntenoverzicht!J75</f>
        <v>0</v>
      </c>
      <c r="K16" s="45">
        <f>Puntenoverzicht!K75</f>
        <v>0</v>
      </c>
      <c r="L16" s="45">
        <f>Puntenoverzicht!L75</f>
        <v>0</v>
      </c>
      <c r="M16" s="45">
        <f>Puntenoverzicht!M75</f>
        <v>0</v>
      </c>
      <c r="N16" s="45">
        <f>Puntenoverzicht!N75</f>
        <v>0</v>
      </c>
      <c r="O16" s="45">
        <f>Puntenoverzicht!O75</f>
        <v>0</v>
      </c>
      <c r="P16" s="45">
        <f>Puntenoverzicht!P75</f>
        <v>0</v>
      </c>
      <c r="Q16" s="45">
        <f>Puntenoverzicht!Q75</f>
        <v>0</v>
      </c>
      <c r="R16" s="45">
        <f>Puntenoverzicht!R75</f>
        <v>0</v>
      </c>
      <c r="S16" s="45">
        <f>Puntenoverzicht!S75</f>
        <v>0</v>
      </c>
      <c r="T16" s="45">
        <f>Puntenoverzicht!T75</f>
        <v>0</v>
      </c>
      <c r="U16" s="45">
        <f>Puntenoverzicht!U75</f>
        <v>0</v>
      </c>
      <c r="V16" s="45">
        <f>Puntenoverzicht!V75</f>
        <v>0</v>
      </c>
      <c r="W16" s="45">
        <f>Puntenoverzicht!W75</f>
        <v>0</v>
      </c>
      <c r="X16" s="45">
        <f>Puntenoverzicht!X75</f>
        <v>0</v>
      </c>
      <c r="Y16" s="45">
        <f>Puntenoverzicht!Y75</f>
        <v>0</v>
      </c>
      <c r="Z16" s="45">
        <f>Puntenoverzicht!Z75</f>
        <v>0</v>
      </c>
      <c r="AA16" s="45">
        <f>Puntenoverzicht!AA75</f>
        <v>0</v>
      </c>
      <c r="AB16" s="45">
        <f>Puntenoverzicht!AB75</f>
        <v>0</v>
      </c>
      <c r="AC16" s="45">
        <f>Puntenoverzicht!AC75</f>
        <v>0</v>
      </c>
      <c r="AD16" s="45">
        <f>Puntenoverzicht!AD75</f>
        <v>0</v>
      </c>
      <c r="AE16" s="45">
        <f>Puntenoverzicht!AE75</f>
        <v>0</v>
      </c>
      <c r="AF16" s="45">
        <f>Puntenoverzicht!AF75</f>
        <v>0</v>
      </c>
      <c r="AG16" s="45">
        <f>Puntenoverzicht!AG75</f>
        <v>0</v>
      </c>
      <c r="AH16" s="45">
        <f>Puntenoverzicht!AH75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14250000</v>
      </c>
      <c r="E19" s="40"/>
      <c r="F19" s="45">
        <f>SUM(F6:F17)</f>
        <v>539</v>
      </c>
      <c r="G19" s="46"/>
      <c r="H19" s="45">
        <f t="shared" ref="H19:AH19" si="0">SUM(H6:H16)</f>
        <v>61</v>
      </c>
      <c r="I19" s="45">
        <f t="shared" si="0"/>
        <v>28</v>
      </c>
      <c r="J19" s="45">
        <f t="shared" si="0"/>
        <v>28</v>
      </c>
      <c r="K19" s="45">
        <f t="shared" si="0"/>
        <v>38</v>
      </c>
      <c r="L19" s="45">
        <f t="shared" si="0"/>
        <v>27</v>
      </c>
      <c r="M19" s="45">
        <f t="shared" si="0"/>
        <v>8</v>
      </c>
      <c r="N19" s="45">
        <f t="shared" si="0"/>
        <v>34</v>
      </c>
      <c r="O19" s="45">
        <f t="shared" si="0"/>
        <v>9</v>
      </c>
      <c r="P19" s="45">
        <f t="shared" si="0"/>
        <v>32</v>
      </c>
      <c r="Q19" s="45">
        <f t="shared" si="0"/>
        <v>-5</v>
      </c>
      <c r="R19" s="45">
        <f t="shared" si="0"/>
        <v>35</v>
      </c>
      <c r="S19" s="45">
        <f t="shared" si="0"/>
        <v>9</v>
      </c>
      <c r="T19" s="45">
        <f t="shared" si="0"/>
        <v>8</v>
      </c>
      <c r="U19" s="45">
        <f t="shared" si="0"/>
        <v>23</v>
      </c>
      <c r="V19" s="45">
        <f t="shared" si="0"/>
        <v>17</v>
      </c>
      <c r="W19" s="45">
        <f t="shared" si="0"/>
        <v>30</v>
      </c>
      <c r="X19" s="45">
        <f t="shared" si="0"/>
        <v>12</v>
      </c>
      <c r="Y19" s="45">
        <f t="shared" si="0"/>
        <v>26</v>
      </c>
      <c r="Z19" s="45">
        <f t="shared" si="0"/>
        <v>3</v>
      </c>
      <c r="AA19" s="45">
        <f t="shared" si="0"/>
        <v>28</v>
      </c>
      <c r="AB19" s="45">
        <f t="shared" si="0"/>
        <v>34</v>
      </c>
      <c r="AC19" s="45">
        <f t="shared" si="0"/>
        <v>20</v>
      </c>
      <c r="AD19" s="45">
        <f t="shared" si="0"/>
        <v>34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3" t="s">
        <v>151</v>
      </c>
      <c r="C1" s="503" t="s">
        <v>113</v>
      </c>
      <c r="D1" s="50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3" t="s">
        <v>150</v>
      </c>
      <c r="C2" s="505" t="s">
        <v>321</v>
      </c>
      <c r="D2" s="50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3" t="s">
        <v>145</v>
      </c>
      <c r="C3" s="512" t="s">
        <v>252</v>
      </c>
      <c r="D3" s="507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92"/>
      <c r="B4" s="492"/>
      <c r="C4" s="492"/>
      <c r="D4" s="492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94" t="s">
        <v>95</v>
      </c>
      <c r="B5" s="495" t="s">
        <v>104</v>
      </c>
      <c r="C5" s="495" t="s">
        <v>16</v>
      </c>
      <c r="D5" s="495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00">
        <v>1</v>
      </c>
      <c r="B6" s="501" t="s">
        <v>105</v>
      </c>
      <c r="C6" s="501" t="s">
        <v>83</v>
      </c>
      <c r="D6" s="50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98">
        <v>2</v>
      </c>
      <c r="B7" s="499" t="s">
        <v>272</v>
      </c>
      <c r="C7" s="499" t="s">
        <v>36</v>
      </c>
      <c r="D7" s="509">
        <v>750000</v>
      </c>
      <c r="E7" s="47"/>
      <c r="F7" s="45">
        <f>Puntenoverzicht!F22</f>
        <v>28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3</v>
      </c>
      <c r="X7" s="45">
        <f>Puntenoverzicht!X22</f>
        <v>0</v>
      </c>
      <c r="Y7" s="45">
        <f>Puntenoverzicht!Y22</f>
        <v>6</v>
      </c>
      <c r="Z7" s="45">
        <f>Puntenoverzicht!Z22</f>
        <v>6</v>
      </c>
      <c r="AA7" s="45">
        <f>Puntenoverzicht!AA22</f>
        <v>0</v>
      </c>
      <c r="AB7" s="45">
        <f>Puntenoverzicht!AB22</f>
        <v>13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98" t="s">
        <v>266</v>
      </c>
      <c r="B8" s="499" t="s">
        <v>277</v>
      </c>
      <c r="C8" s="499" t="s">
        <v>76</v>
      </c>
      <c r="D8" s="509">
        <v>1000000</v>
      </c>
      <c r="E8" s="47"/>
      <c r="F8" s="45">
        <f>Puntenoverzicht!F62</f>
        <v>19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6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10">
        <v>0.75</v>
      </c>
      <c r="B9" s="499" t="s">
        <v>125</v>
      </c>
      <c r="C9" s="499" t="s">
        <v>55</v>
      </c>
      <c r="D9" s="509">
        <v>750000</v>
      </c>
      <c r="E9" s="47"/>
      <c r="F9" s="45">
        <f>Puntenoverzicht!F41</f>
        <v>11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1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3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96">
        <v>1</v>
      </c>
      <c r="B10" s="497" t="s">
        <v>113</v>
      </c>
      <c r="C10" s="497" t="s">
        <v>25</v>
      </c>
      <c r="D10" s="508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96">
        <v>1</v>
      </c>
      <c r="B11" s="497" t="s">
        <v>132</v>
      </c>
      <c r="C11" s="497" t="s">
        <v>24</v>
      </c>
      <c r="D11" s="508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11">
        <v>0.75</v>
      </c>
      <c r="B12" s="497" t="s">
        <v>223</v>
      </c>
      <c r="C12" s="497" t="s">
        <v>63</v>
      </c>
      <c r="D12" s="508">
        <v>1500000</v>
      </c>
      <c r="E12" s="30"/>
      <c r="F12" s="45">
        <f>Puntenoverzicht!F49</f>
        <v>14</v>
      </c>
      <c r="G12" s="46"/>
      <c r="H12" s="45">
        <f>Puntenoverzicht!H49</f>
        <v>0</v>
      </c>
      <c r="I12" s="45">
        <f>Puntenoverzicht!I49</f>
        <v>0</v>
      </c>
      <c r="J12" s="45">
        <f>Puntenoverzicht!J49</f>
        <v>0</v>
      </c>
      <c r="K12" s="45">
        <f>Puntenoverzicht!K49</f>
        <v>1</v>
      </c>
      <c r="L12" s="45">
        <f>Puntenoverzicht!L49</f>
        <v>0</v>
      </c>
      <c r="M12" s="45">
        <f>Puntenoverzicht!M49</f>
        <v>1</v>
      </c>
      <c r="N12" s="45">
        <f>Puntenoverzicht!N49</f>
        <v>3</v>
      </c>
      <c r="O12" s="45">
        <f>Puntenoverzicht!O49</f>
        <v>0</v>
      </c>
      <c r="P12" s="45">
        <f>Puntenoverzicht!P49</f>
        <v>0</v>
      </c>
      <c r="Q12" s="45">
        <f>Puntenoverzicht!Q49</f>
        <v>0</v>
      </c>
      <c r="R12" s="45">
        <f>Puntenoverzicht!R49</f>
        <v>0</v>
      </c>
      <c r="S12" s="45">
        <f>Puntenoverzicht!S49</f>
        <v>3</v>
      </c>
      <c r="T12" s="45">
        <f>Puntenoverzicht!T49</f>
        <v>0</v>
      </c>
      <c r="U12" s="45">
        <f>Puntenoverzicht!U49</f>
        <v>0</v>
      </c>
      <c r="V12" s="45">
        <f>Puntenoverzicht!V49</f>
        <v>0</v>
      </c>
      <c r="W12" s="45">
        <f>Puntenoverzicht!W49</f>
        <v>0</v>
      </c>
      <c r="X12" s="45">
        <f>Puntenoverzicht!X49</f>
        <v>0</v>
      </c>
      <c r="Y12" s="45">
        <f>Puntenoverzicht!Y49</f>
        <v>3</v>
      </c>
      <c r="Z12" s="45">
        <f>Puntenoverzicht!Z49</f>
        <v>3</v>
      </c>
      <c r="AA12" s="45">
        <f>Puntenoverzicht!AA49</f>
        <v>0</v>
      </c>
      <c r="AB12" s="45">
        <f>Puntenoverzicht!AB49</f>
        <v>0</v>
      </c>
      <c r="AC12" s="45">
        <f>Puntenoverzicht!AC49</f>
        <v>0</v>
      </c>
      <c r="AD12" s="45">
        <f>Puntenoverzicht!AD49</f>
        <v>0</v>
      </c>
      <c r="AE12" s="45">
        <f>Puntenoverzicht!AE49</f>
        <v>0</v>
      </c>
      <c r="AF12" s="45">
        <f>Puntenoverzicht!AF49</f>
        <v>0</v>
      </c>
      <c r="AG12" s="45">
        <f>Puntenoverzicht!AG49</f>
        <v>0</v>
      </c>
      <c r="AH12" s="45">
        <f>Puntenoverzicht!AH49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96">
        <v>2</v>
      </c>
      <c r="B13" s="497" t="s">
        <v>191</v>
      </c>
      <c r="C13" s="497" t="s">
        <v>40</v>
      </c>
      <c r="D13" s="508">
        <v>1750000</v>
      </c>
      <c r="E13" s="30"/>
      <c r="F13" s="45">
        <f>Puntenoverzicht!F26</f>
        <v>54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3</v>
      </c>
      <c r="S13" s="45">
        <f>Puntenoverzicht!S26</f>
        <v>0</v>
      </c>
      <c r="T13" s="45">
        <f>Puntenoverzicht!T26</f>
        <v>1</v>
      </c>
      <c r="U13" s="45">
        <f>Puntenoverzicht!U26</f>
        <v>1</v>
      </c>
      <c r="V13" s="45">
        <f>Puntenoverzicht!V26</f>
        <v>0</v>
      </c>
      <c r="W13" s="45">
        <f>Puntenoverzicht!W26</f>
        <v>11</v>
      </c>
      <c r="X13" s="45">
        <f>Puntenoverzicht!X26</f>
        <v>0</v>
      </c>
      <c r="Y13" s="45">
        <f>Puntenoverzicht!Y26</f>
        <v>8</v>
      </c>
      <c r="Z13" s="45">
        <f>Puntenoverzicht!Z26</f>
        <v>0</v>
      </c>
      <c r="AA13" s="45">
        <f>Puntenoverzicht!AA26</f>
        <v>1</v>
      </c>
      <c r="AB13" s="45">
        <f>Puntenoverzicht!AB26</f>
        <v>19</v>
      </c>
      <c r="AC13" s="45">
        <f>Puntenoverzicht!AC26</f>
        <v>-5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98" t="s">
        <v>266</v>
      </c>
      <c r="B14" s="499" t="s">
        <v>268</v>
      </c>
      <c r="C14" s="499" t="s">
        <v>227</v>
      </c>
      <c r="D14" s="509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98" t="s">
        <v>266</v>
      </c>
      <c r="B15" s="499" t="s">
        <v>286</v>
      </c>
      <c r="C15" s="499" t="s">
        <v>228</v>
      </c>
      <c r="D15" s="509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98">
        <v>2</v>
      </c>
      <c r="B16" s="499" t="s">
        <v>108</v>
      </c>
      <c r="C16" s="499" t="s">
        <v>45</v>
      </c>
      <c r="D16" s="509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670</v>
      </c>
      <c r="G19" s="46"/>
      <c r="H19" s="45">
        <f t="shared" ref="H19:AH19" si="0">SUM(H6:H16)</f>
        <v>77</v>
      </c>
      <c r="I19" s="45">
        <f t="shared" si="0"/>
        <v>39</v>
      </c>
      <c r="J19" s="45">
        <f t="shared" si="0"/>
        <v>44</v>
      </c>
      <c r="K19" s="45">
        <f t="shared" si="0"/>
        <v>31</v>
      </c>
      <c r="L19" s="45">
        <f t="shared" si="0"/>
        <v>54</v>
      </c>
      <c r="M19" s="45">
        <f t="shared" si="0"/>
        <v>18</v>
      </c>
      <c r="N19" s="45">
        <f t="shared" si="0"/>
        <v>14</v>
      </c>
      <c r="O19" s="45">
        <f t="shared" si="0"/>
        <v>5</v>
      </c>
      <c r="P19" s="45">
        <f t="shared" si="0"/>
        <v>31</v>
      </c>
      <c r="Q19" s="45">
        <f t="shared" si="0"/>
        <v>11</v>
      </c>
      <c r="R19" s="45">
        <f t="shared" si="0"/>
        <v>24</v>
      </c>
      <c r="S19" s="45">
        <f t="shared" si="0"/>
        <v>3</v>
      </c>
      <c r="T19" s="45">
        <f t="shared" si="0"/>
        <v>17</v>
      </c>
      <c r="U19" s="45">
        <f t="shared" si="0"/>
        <v>39</v>
      </c>
      <c r="V19" s="45">
        <f t="shared" si="0"/>
        <v>33</v>
      </c>
      <c r="W19" s="45">
        <f t="shared" si="0"/>
        <v>31</v>
      </c>
      <c r="X19" s="45">
        <f t="shared" si="0"/>
        <v>12</v>
      </c>
      <c r="Y19" s="45">
        <f t="shared" si="0"/>
        <v>39</v>
      </c>
      <c r="Z19" s="45">
        <f t="shared" si="0"/>
        <v>9</v>
      </c>
      <c r="AA19" s="45">
        <f t="shared" si="0"/>
        <v>26</v>
      </c>
      <c r="AB19" s="45">
        <f t="shared" si="0"/>
        <v>57</v>
      </c>
      <c r="AC19" s="45">
        <f t="shared" si="0"/>
        <v>12</v>
      </c>
      <c r="AD19" s="45">
        <f t="shared" si="0"/>
        <v>44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91" t="s">
        <v>151</v>
      </c>
      <c r="C1" s="490" t="s">
        <v>248</v>
      </c>
      <c r="D1" s="48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91" t="s">
        <v>150</v>
      </c>
      <c r="C2" s="488" t="s">
        <v>174</v>
      </c>
      <c r="D2" s="487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91" t="s">
        <v>145</v>
      </c>
      <c r="C3" s="486" t="s">
        <v>249</v>
      </c>
      <c r="D3" s="485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484"/>
      <c r="B4" s="484"/>
      <c r="C4" s="484"/>
      <c r="D4" s="48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83" t="s">
        <v>95</v>
      </c>
      <c r="B5" s="463" t="s">
        <v>104</v>
      </c>
      <c r="C5" s="463" t="s">
        <v>16</v>
      </c>
      <c r="D5" s="463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2">
        <v>2</v>
      </c>
      <c r="B6" s="481" t="s">
        <v>97</v>
      </c>
      <c r="C6" s="481" t="s">
        <v>30</v>
      </c>
      <c r="D6" s="480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79">
        <v>1</v>
      </c>
      <c r="B7" s="478" t="s">
        <v>246</v>
      </c>
      <c r="C7" s="478" t="s">
        <v>23</v>
      </c>
      <c r="D7" s="477">
        <v>1000000</v>
      </c>
      <c r="E7" s="47"/>
      <c r="F7" s="45">
        <f>Puntenoverzicht!F9</f>
        <v>26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3</v>
      </c>
      <c r="U7" s="45">
        <f>Puntenoverzicht!U9</f>
        <v>4</v>
      </c>
      <c r="V7" s="45">
        <f>Puntenoverzicht!V9</f>
        <v>0</v>
      </c>
      <c r="W7" s="45">
        <f>Puntenoverzicht!W9</f>
        <v>-2</v>
      </c>
      <c r="X7" s="45">
        <f>Puntenoverzicht!X9</f>
        <v>0</v>
      </c>
      <c r="Y7" s="45">
        <f>Puntenoverzicht!Y9</f>
        <v>3</v>
      </c>
      <c r="Z7" s="45">
        <f>Puntenoverzicht!Z9</f>
        <v>0</v>
      </c>
      <c r="AA7" s="45">
        <f>Puntenoverzicht!AA9</f>
        <v>4</v>
      </c>
      <c r="AB7" s="45">
        <f>Puntenoverzicht!AB9</f>
        <v>3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76">
        <v>0.75</v>
      </c>
      <c r="B8" s="478" t="s">
        <v>109</v>
      </c>
      <c r="C8" s="478" t="s">
        <v>53</v>
      </c>
      <c r="D8" s="477">
        <v>1250000</v>
      </c>
      <c r="E8" s="47"/>
      <c r="F8" s="45">
        <f>Puntenoverzicht!F39</f>
        <v>35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6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4</v>
      </c>
      <c r="AB8" s="45">
        <f>Puntenoverzicht!AB39</f>
        <v>0</v>
      </c>
      <c r="AC8" s="45">
        <f>Puntenoverzicht!AC39</f>
        <v>3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79">
        <v>1</v>
      </c>
      <c r="B9" s="478" t="s">
        <v>130</v>
      </c>
      <c r="C9" s="478" t="s">
        <v>20</v>
      </c>
      <c r="D9" s="477">
        <v>1250000</v>
      </c>
      <c r="E9" s="47"/>
      <c r="F9" s="45">
        <f>Puntenoverzicht!F6</f>
        <v>30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3</v>
      </c>
      <c r="U9" s="45">
        <f>Puntenoverzicht!U6</f>
        <v>4</v>
      </c>
      <c r="V9" s="45">
        <f>Puntenoverzicht!V6</f>
        <v>0</v>
      </c>
      <c r="W9" s="45">
        <f>Puntenoverzicht!W6</f>
        <v>4</v>
      </c>
      <c r="X9" s="45">
        <f>Puntenoverzicht!X6</f>
        <v>0</v>
      </c>
      <c r="Y9" s="45">
        <f>Puntenoverzicht!Y6</f>
        <v>3</v>
      </c>
      <c r="Z9" s="45">
        <f>Puntenoverzicht!Z6</f>
        <v>0</v>
      </c>
      <c r="AA9" s="45">
        <f>Puntenoverzicht!AA6</f>
        <v>1</v>
      </c>
      <c r="AB9" s="45">
        <f>Puntenoverzicht!AB6</f>
        <v>3</v>
      </c>
      <c r="AC9" s="45">
        <f>Puntenoverzicht!AC6</f>
        <v>0</v>
      </c>
      <c r="AD9" s="45">
        <f>Puntenoverzicht!AD6</f>
        <v>1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75">
        <v>0.75</v>
      </c>
      <c r="B10" s="474" t="s">
        <v>224</v>
      </c>
      <c r="C10" s="474" t="s">
        <v>68</v>
      </c>
      <c r="D10" s="473">
        <v>1000000</v>
      </c>
      <c r="E10" s="47"/>
      <c r="F10" s="45">
        <f>Puntenoverzicht!F54</f>
        <v>21</v>
      </c>
      <c r="G10" s="46"/>
      <c r="H10" s="45">
        <f>Puntenoverzicht!H54</f>
        <v>0</v>
      </c>
      <c r="I10" s="45">
        <f>Puntenoverzicht!I54</f>
        <v>3</v>
      </c>
      <c r="J10" s="45">
        <f>Puntenoverzicht!J54</f>
        <v>0</v>
      </c>
      <c r="K10" s="45">
        <f>Puntenoverzicht!K54</f>
        <v>0</v>
      </c>
      <c r="L10" s="45">
        <f>Puntenoverzicht!L54</f>
        <v>0</v>
      </c>
      <c r="M10" s="45">
        <f>Puntenoverzicht!M54</f>
        <v>0</v>
      </c>
      <c r="N10" s="45">
        <f>Puntenoverzicht!N54</f>
        <v>0</v>
      </c>
      <c r="O10" s="45">
        <f>Puntenoverzicht!O54</f>
        <v>17</v>
      </c>
      <c r="P10" s="45">
        <f>Puntenoverzicht!P54</f>
        <v>1</v>
      </c>
      <c r="Q10" s="45">
        <f>Puntenoverzicht!Q54</f>
        <v>0</v>
      </c>
      <c r="R10" s="45">
        <f>Puntenoverzicht!R54</f>
        <v>0</v>
      </c>
      <c r="S10" s="45">
        <f>Puntenoverzicht!S54</f>
        <v>0</v>
      </c>
      <c r="T10" s="45">
        <f>Puntenoverzicht!T54</f>
        <v>0</v>
      </c>
      <c r="U10" s="45">
        <f>Puntenoverzicht!U54</f>
        <v>0</v>
      </c>
      <c r="V10" s="45">
        <f>Puntenoverzicht!V54</f>
        <v>0</v>
      </c>
      <c r="W10" s="45">
        <f>Puntenoverzicht!W54</f>
        <v>0</v>
      </c>
      <c r="X10" s="45">
        <f>Puntenoverzicht!X54</f>
        <v>0</v>
      </c>
      <c r="Y10" s="45">
        <f>Puntenoverzicht!Y54</f>
        <v>0</v>
      </c>
      <c r="Z10" s="45">
        <f>Puntenoverzicht!Z54</f>
        <v>0</v>
      </c>
      <c r="AA10" s="45">
        <f>Puntenoverzicht!AA54</f>
        <v>0</v>
      </c>
      <c r="AB10" s="45">
        <f>Puntenoverzicht!AB54</f>
        <v>0</v>
      </c>
      <c r="AC10" s="45">
        <f>Puntenoverzicht!AC54</f>
        <v>0</v>
      </c>
      <c r="AD10" s="45">
        <f>Puntenoverzicht!AD54</f>
        <v>0</v>
      </c>
      <c r="AE10" s="45">
        <f>Puntenoverzicht!AE54</f>
        <v>0</v>
      </c>
      <c r="AF10" s="45">
        <f>Puntenoverzicht!AF54</f>
        <v>0</v>
      </c>
      <c r="AG10" s="45">
        <f>Puntenoverzicht!AG54</f>
        <v>0</v>
      </c>
      <c r="AH10" s="45">
        <f>Puntenoverzicht!AH54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2">
        <v>2</v>
      </c>
      <c r="B11" s="474" t="s">
        <v>191</v>
      </c>
      <c r="C11" s="474" t="s">
        <v>40</v>
      </c>
      <c r="D11" s="473">
        <v>1750000</v>
      </c>
      <c r="E11" s="30"/>
      <c r="F11" s="45">
        <f>Puntenoverzicht!F26</f>
        <v>54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1</v>
      </c>
      <c r="U11" s="45">
        <f>Puntenoverzicht!U26</f>
        <v>1</v>
      </c>
      <c r="V11" s="45">
        <f>Puntenoverzicht!V26</f>
        <v>0</v>
      </c>
      <c r="W11" s="45">
        <f>Puntenoverzicht!W26</f>
        <v>11</v>
      </c>
      <c r="X11" s="45">
        <f>Puntenoverzicht!X26</f>
        <v>0</v>
      </c>
      <c r="Y11" s="45">
        <f>Puntenoverzicht!Y26</f>
        <v>8</v>
      </c>
      <c r="Z11" s="45">
        <f>Puntenoverzicht!Z26</f>
        <v>0</v>
      </c>
      <c r="AA11" s="45">
        <f>Puntenoverzicht!AA26</f>
        <v>1</v>
      </c>
      <c r="AB11" s="45">
        <f>Puntenoverzicht!AB26</f>
        <v>19</v>
      </c>
      <c r="AC11" s="45">
        <f>Puntenoverzicht!AC26</f>
        <v>-5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75">
        <v>0.75</v>
      </c>
      <c r="B12" s="474" t="s">
        <v>123</v>
      </c>
      <c r="C12" s="474" t="s">
        <v>61</v>
      </c>
      <c r="D12" s="473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72">
        <v>1</v>
      </c>
      <c r="B13" s="474" t="s">
        <v>113</v>
      </c>
      <c r="C13" s="474" t="s">
        <v>25</v>
      </c>
      <c r="D13" s="473">
        <v>1750000</v>
      </c>
      <c r="E13" s="30"/>
      <c r="F13" s="45">
        <f>Puntenoverzicht!F11</f>
        <v>64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3</v>
      </c>
      <c r="U13" s="45">
        <f>Puntenoverzicht!U11</f>
        <v>1</v>
      </c>
      <c r="V13" s="45">
        <f>Puntenoverzicht!V11</f>
        <v>11</v>
      </c>
      <c r="W13" s="45">
        <f>Puntenoverzicht!W11</f>
        <v>1</v>
      </c>
      <c r="X13" s="45">
        <f>Puntenoverzicht!X11</f>
        <v>0</v>
      </c>
      <c r="Y13" s="45">
        <f>Puntenoverzicht!Y11</f>
        <v>6</v>
      </c>
      <c r="Z13" s="45">
        <f>Puntenoverzicht!Z11</f>
        <v>0</v>
      </c>
      <c r="AA13" s="45">
        <f>Puntenoverzicht!AA11</f>
        <v>9</v>
      </c>
      <c r="AB13" s="45">
        <f>Puntenoverzicht!AB11</f>
        <v>3</v>
      </c>
      <c r="AC13" s="45">
        <f>Puntenoverzicht!AC11</f>
        <v>0</v>
      </c>
      <c r="AD13" s="45">
        <f>Puntenoverzicht!AD11</f>
        <v>1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79" t="s">
        <v>266</v>
      </c>
      <c r="B14" s="478" t="s">
        <v>286</v>
      </c>
      <c r="C14" s="478" t="s">
        <v>228</v>
      </c>
      <c r="D14" s="477">
        <v>1000000</v>
      </c>
      <c r="E14" s="47"/>
      <c r="F14" s="45">
        <f>Puntenoverzicht!F73</f>
        <v>96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9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7</v>
      </c>
      <c r="AD14" s="45">
        <f>Puntenoverzicht!AD73</f>
        <v>7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79" t="s">
        <v>266</v>
      </c>
      <c r="B15" s="478" t="s">
        <v>268</v>
      </c>
      <c r="C15" s="478" t="s">
        <v>227</v>
      </c>
      <c r="D15" s="477">
        <v>1000000</v>
      </c>
      <c r="E15" s="47"/>
      <c r="F15" s="45">
        <f>Puntenoverzicht!F72</f>
        <v>204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79">
        <v>2</v>
      </c>
      <c r="B16" s="478" t="s">
        <v>108</v>
      </c>
      <c r="C16" s="478" t="s">
        <v>45</v>
      </c>
      <c r="D16" s="477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658</v>
      </c>
      <c r="G19" s="46"/>
      <c r="H19" s="45">
        <f t="shared" ref="H19:AH19" si="0">SUM(H6:H16)</f>
        <v>82</v>
      </c>
      <c r="I19" s="45">
        <f t="shared" si="0"/>
        <v>53</v>
      </c>
      <c r="J19" s="45">
        <f t="shared" si="0"/>
        <v>37</v>
      </c>
      <c r="K19" s="45">
        <f t="shared" si="0"/>
        <v>43</v>
      </c>
      <c r="L19" s="45">
        <f t="shared" si="0"/>
        <v>54</v>
      </c>
      <c r="M19" s="45">
        <f t="shared" si="0"/>
        <v>14</v>
      </c>
      <c r="N19" s="45">
        <f t="shared" si="0"/>
        <v>36</v>
      </c>
      <c r="O19" s="45">
        <f t="shared" si="0"/>
        <v>27</v>
      </c>
      <c r="P19" s="45">
        <f t="shared" si="0"/>
        <v>46</v>
      </c>
      <c r="Q19" s="45">
        <f t="shared" si="0"/>
        <v>-5</v>
      </c>
      <c r="R19" s="45">
        <f t="shared" si="0"/>
        <v>32</v>
      </c>
      <c r="S19" s="45">
        <f t="shared" si="0"/>
        <v>9</v>
      </c>
      <c r="T19" s="45">
        <f t="shared" si="0"/>
        <v>18</v>
      </c>
      <c r="U19" s="45">
        <f t="shared" si="0"/>
        <v>35</v>
      </c>
      <c r="V19" s="45">
        <f t="shared" si="0"/>
        <v>11</v>
      </c>
      <c r="W19" s="45">
        <f t="shared" si="0"/>
        <v>20</v>
      </c>
      <c r="X19" s="45">
        <f t="shared" si="0"/>
        <v>12</v>
      </c>
      <c r="Y19" s="45">
        <f t="shared" si="0"/>
        <v>20</v>
      </c>
      <c r="Z19" s="45">
        <f t="shared" si="0"/>
        <v>0</v>
      </c>
      <c r="AA19" s="45">
        <f t="shared" si="0"/>
        <v>25</v>
      </c>
      <c r="AB19" s="45">
        <f t="shared" si="0"/>
        <v>37</v>
      </c>
      <c r="AC19" s="45">
        <f t="shared" si="0"/>
        <v>12</v>
      </c>
      <c r="AD19" s="45">
        <f t="shared" si="0"/>
        <v>40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324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84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3</v>
      </c>
      <c r="S7" s="45">
        <f>Puntenoverzicht!S64</f>
        <v>0</v>
      </c>
      <c r="T7" s="45">
        <f>Puntenoverzicht!T64</f>
        <v>0</v>
      </c>
      <c r="U7" s="45">
        <f>Puntenoverzicht!U64</f>
        <v>6</v>
      </c>
      <c r="V7" s="45">
        <f>Puntenoverzicht!V64</f>
        <v>0</v>
      </c>
      <c r="W7" s="45">
        <f>Puntenoverzicht!W64</f>
        <v>0</v>
      </c>
      <c r="X7" s="45">
        <f>Puntenoverzicht!X64</f>
        <v>10</v>
      </c>
      <c r="Y7" s="45">
        <f>Puntenoverzicht!Y64</f>
        <v>0</v>
      </c>
      <c r="Z7" s="45">
        <f>Puntenoverzicht!Z64</f>
        <v>0</v>
      </c>
      <c r="AA7" s="45">
        <f>Puntenoverzicht!AA64</f>
        <v>10</v>
      </c>
      <c r="AB7" s="45">
        <f>Puntenoverzicht!AB64</f>
        <v>0</v>
      </c>
      <c r="AC7" s="45">
        <f>Puntenoverzicht!AC64</f>
        <v>11</v>
      </c>
      <c r="AD7" s="45">
        <f>Puntenoverzicht!AD64</f>
        <v>1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26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3</v>
      </c>
      <c r="U8" s="45">
        <f>Puntenoverzicht!U9</f>
        <v>4</v>
      </c>
      <c r="V8" s="45">
        <f>Puntenoverzicht!V9</f>
        <v>0</v>
      </c>
      <c r="W8" s="45">
        <f>Puntenoverzicht!W9</f>
        <v>-2</v>
      </c>
      <c r="X8" s="45">
        <f>Puntenoverzicht!X9</f>
        <v>0</v>
      </c>
      <c r="Y8" s="45">
        <f>Puntenoverzicht!Y9</f>
        <v>3</v>
      </c>
      <c r="Z8" s="45">
        <f>Puntenoverzicht!Z9</f>
        <v>0</v>
      </c>
      <c r="AA8" s="45">
        <f>Puntenoverzicht!AA9</f>
        <v>4</v>
      </c>
      <c r="AB8" s="45">
        <f>Puntenoverzicht!AB9</f>
        <v>3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109</v>
      </c>
      <c r="C9" s="137" t="s">
        <v>53</v>
      </c>
      <c r="D9" s="138">
        <v>1250000</v>
      </c>
      <c r="E9" s="47"/>
      <c r="F9" s="45">
        <f>Puntenoverzicht!F39</f>
        <v>35</v>
      </c>
      <c r="G9" s="46"/>
      <c r="H9" s="45">
        <f>Puntenoverzicht!H39</f>
        <v>0</v>
      </c>
      <c r="I9" s="45">
        <f>Puntenoverzicht!I39</f>
        <v>13</v>
      </c>
      <c r="J9" s="45">
        <f>Puntenoverzicht!J39</f>
        <v>0</v>
      </c>
      <c r="K9" s="45">
        <f>Puntenoverzicht!K39</f>
        <v>1</v>
      </c>
      <c r="L9" s="45">
        <f>Puntenoverzicht!L39</f>
        <v>0</v>
      </c>
      <c r="M9" s="45">
        <f>Puntenoverzicht!M39</f>
        <v>0</v>
      </c>
      <c r="N9" s="45">
        <f>Puntenoverzicht!N39</f>
        <v>6</v>
      </c>
      <c r="O9" s="45">
        <f>Puntenoverzicht!O39</f>
        <v>1</v>
      </c>
      <c r="P9" s="45">
        <f>Puntenoverzicht!P39</f>
        <v>1</v>
      </c>
      <c r="Q9" s="45">
        <f>Puntenoverzicht!Q39</f>
        <v>0</v>
      </c>
      <c r="R9" s="45">
        <f>Puntenoverzicht!R39</f>
        <v>0</v>
      </c>
      <c r="S9" s="45">
        <f>Puntenoverzicht!S39</f>
        <v>6</v>
      </c>
      <c r="T9" s="45">
        <f>Puntenoverzicht!T39</f>
        <v>0</v>
      </c>
      <c r="U9" s="45">
        <f>Puntenoverzicht!U39</f>
        <v>0</v>
      </c>
      <c r="V9" s="45">
        <f>Puntenoverzicht!V39</f>
        <v>0</v>
      </c>
      <c r="W9" s="45">
        <f>Puntenoverzicht!W39</f>
        <v>0</v>
      </c>
      <c r="X9" s="45">
        <f>Puntenoverzicht!X39</f>
        <v>0</v>
      </c>
      <c r="Y9" s="45">
        <f>Puntenoverzicht!Y39</f>
        <v>0</v>
      </c>
      <c r="Z9" s="45">
        <f>Puntenoverzicht!Z39</f>
        <v>0</v>
      </c>
      <c r="AA9" s="45">
        <f>Puntenoverzicht!AA39</f>
        <v>4</v>
      </c>
      <c r="AB9" s="45">
        <f>Puntenoverzicht!AB39</f>
        <v>0</v>
      </c>
      <c r="AC9" s="45">
        <f>Puntenoverzicht!AC39</f>
        <v>3</v>
      </c>
      <c r="AD9" s="45">
        <f>Puntenoverzicht!AD39</f>
        <v>0</v>
      </c>
      <c r="AE9" s="45">
        <f>Puntenoverzicht!AE39</f>
        <v>0</v>
      </c>
      <c r="AF9" s="45">
        <f>Puntenoverzicht!AF39</f>
        <v>0</v>
      </c>
      <c r="AG9" s="45">
        <f>Puntenoverzicht!AG39</f>
        <v>0</v>
      </c>
      <c r="AH9" s="45">
        <f>Puntenoverzicht!AH39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64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11</v>
      </c>
      <c r="S10" s="45">
        <f>Puntenoverzicht!S29</f>
        <v>0</v>
      </c>
      <c r="T10" s="45">
        <f>Puntenoverzicht!T29</f>
        <v>3</v>
      </c>
      <c r="U10" s="45">
        <f>Puntenoverzicht!U29</f>
        <v>1</v>
      </c>
      <c r="V10" s="45">
        <f>Puntenoverzicht!V29</f>
        <v>3</v>
      </c>
      <c r="W10" s="45">
        <f>Puntenoverzicht!W29</f>
        <v>12</v>
      </c>
      <c r="X10" s="45">
        <f>Puntenoverzicht!X29</f>
        <v>0</v>
      </c>
      <c r="Y10" s="45">
        <f>Puntenoverzicht!Y29</f>
        <v>0</v>
      </c>
      <c r="Z10" s="45">
        <f>Puntenoverzicht!Z29</f>
        <v>3</v>
      </c>
      <c r="AA10" s="45">
        <f>Puntenoverzicht!AA29</f>
        <v>13</v>
      </c>
      <c r="AB10" s="45">
        <f>Puntenoverzicht!AB29</f>
        <v>6</v>
      </c>
      <c r="AC10" s="45">
        <f>Puntenoverzicht!AC29</f>
        <v>0</v>
      </c>
      <c r="AD10" s="45">
        <f>Puntenoverzicht!AD29</f>
        <v>8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64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3</v>
      </c>
      <c r="U11" s="45">
        <f>Puntenoverzicht!U11</f>
        <v>1</v>
      </c>
      <c r="V11" s="45">
        <f>Puntenoverzicht!V11</f>
        <v>11</v>
      </c>
      <c r="W11" s="45">
        <f>Puntenoverzicht!W11</f>
        <v>1</v>
      </c>
      <c r="X11" s="45">
        <f>Puntenoverzicht!X11</f>
        <v>0</v>
      </c>
      <c r="Y11" s="45">
        <f>Puntenoverzicht!Y11</f>
        <v>6</v>
      </c>
      <c r="Z11" s="45">
        <f>Puntenoverzicht!Z11</f>
        <v>0</v>
      </c>
      <c r="AA11" s="45">
        <f>Puntenoverzicht!AA11</f>
        <v>9</v>
      </c>
      <c r="AB11" s="45">
        <f>Puntenoverzicht!AB11</f>
        <v>3</v>
      </c>
      <c r="AC11" s="45">
        <f>Puntenoverzicht!AC11</f>
        <v>0</v>
      </c>
      <c r="AD11" s="45">
        <f>Puntenoverzicht!AD11</f>
        <v>1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12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3</v>
      </c>
      <c r="S13" s="45">
        <f>Puntenoverzicht!S67</f>
        <v>0</v>
      </c>
      <c r="T13" s="45">
        <f>Puntenoverzicht!T67</f>
        <v>0</v>
      </c>
      <c r="U13" s="45">
        <f>Puntenoverzicht!U67</f>
        <v>3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1</v>
      </c>
      <c r="AD13" s="45">
        <f>Puntenoverzicht!AD67</f>
        <v>1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264</v>
      </c>
      <c r="C16" s="137" t="s">
        <v>46</v>
      </c>
      <c r="D16" s="138">
        <v>2000000</v>
      </c>
      <c r="E16" s="47"/>
      <c r="F16" s="45">
        <f>Puntenoverzicht!F32</f>
        <v>57</v>
      </c>
      <c r="G16" s="46"/>
      <c r="H16" s="45">
        <f>Puntenoverzicht!H32</f>
        <v>3</v>
      </c>
      <c r="I16" s="45">
        <f>Puntenoverzicht!I32</f>
        <v>0</v>
      </c>
      <c r="J16" s="45">
        <f>Puntenoverzicht!J32</f>
        <v>3</v>
      </c>
      <c r="K16" s="45">
        <f>Puntenoverzicht!K32</f>
        <v>0</v>
      </c>
      <c r="L16" s="45">
        <f>Puntenoverzicht!L32</f>
        <v>0</v>
      </c>
      <c r="M16" s="45">
        <f>Puntenoverzicht!M32</f>
        <v>2</v>
      </c>
      <c r="N16" s="45">
        <f>Puntenoverzicht!N32</f>
        <v>0</v>
      </c>
      <c r="O16" s="45">
        <f>Puntenoverzicht!O32</f>
        <v>0</v>
      </c>
      <c r="P16" s="45">
        <f>Puntenoverzicht!P32</f>
        <v>0</v>
      </c>
      <c r="Q16" s="45">
        <f>Puntenoverzicht!Q32</f>
        <v>0</v>
      </c>
      <c r="R16" s="45">
        <f>Puntenoverzicht!R32</f>
        <v>3</v>
      </c>
      <c r="S16" s="45">
        <f>Puntenoverzicht!S32</f>
        <v>0</v>
      </c>
      <c r="T16" s="45">
        <f>Puntenoverzicht!T32</f>
        <v>3</v>
      </c>
      <c r="U16" s="45">
        <f>Puntenoverzicht!U32</f>
        <v>7</v>
      </c>
      <c r="V16" s="45">
        <f>Puntenoverzicht!V32</f>
        <v>6</v>
      </c>
      <c r="W16" s="45">
        <f>Puntenoverzicht!W32</f>
        <v>10</v>
      </c>
      <c r="X16" s="45">
        <f>Puntenoverzicht!X32</f>
        <v>0</v>
      </c>
      <c r="Y16" s="45">
        <f>Puntenoverzicht!Y32</f>
        <v>3</v>
      </c>
      <c r="Z16" s="45">
        <f>Puntenoverzicht!Z32</f>
        <v>3</v>
      </c>
      <c r="AA16" s="45">
        <f>Puntenoverzicht!AA32</f>
        <v>1</v>
      </c>
      <c r="AB16" s="45">
        <f>Puntenoverzicht!AB32</f>
        <v>3</v>
      </c>
      <c r="AC16" s="45">
        <f>Puntenoverzicht!AC32</f>
        <v>9</v>
      </c>
      <c r="AD16" s="45">
        <f>Puntenoverzicht!AD32</f>
        <v>1</v>
      </c>
      <c r="AE16" s="45">
        <f>Puntenoverzicht!AE32</f>
        <v>0</v>
      </c>
      <c r="AF16" s="45">
        <f>Puntenoverzicht!AF32</f>
        <v>0</v>
      </c>
      <c r="AG16" s="45">
        <f>Puntenoverzicht!AG32</f>
        <v>0</v>
      </c>
      <c r="AH16" s="45">
        <f>Puntenoverzicht!AH32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673</v>
      </c>
      <c r="G19" s="46"/>
      <c r="H19" s="45">
        <f t="shared" ref="H19:AH19" si="0">SUM(H6:H16)</f>
        <v>50</v>
      </c>
      <c r="I19" s="45">
        <f t="shared" si="0"/>
        <v>60</v>
      </c>
      <c r="J19" s="45">
        <f t="shared" si="0"/>
        <v>39</v>
      </c>
      <c r="K19" s="45">
        <f t="shared" si="0"/>
        <v>19</v>
      </c>
      <c r="L19" s="45">
        <f t="shared" si="0"/>
        <v>57</v>
      </c>
      <c r="M19" s="45">
        <f t="shared" si="0"/>
        <v>19</v>
      </c>
      <c r="N19" s="45">
        <f t="shared" si="0"/>
        <v>17</v>
      </c>
      <c r="O19" s="45">
        <f t="shared" si="0"/>
        <v>7</v>
      </c>
      <c r="P19" s="45">
        <f t="shared" si="0"/>
        <v>45</v>
      </c>
      <c r="Q19" s="45">
        <f t="shared" si="0"/>
        <v>-5</v>
      </c>
      <c r="R19" s="45">
        <f t="shared" si="0"/>
        <v>38</v>
      </c>
      <c r="S19" s="45">
        <f t="shared" si="0"/>
        <v>9</v>
      </c>
      <c r="T19" s="45">
        <f t="shared" si="0"/>
        <v>22</v>
      </c>
      <c r="U19" s="45">
        <f t="shared" si="0"/>
        <v>43</v>
      </c>
      <c r="V19" s="45">
        <f t="shared" si="0"/>
        <v>23</v>
      </c>
      <c r="W19" s="45">
        <f t="shared" si="0"/>
        <v>28</v>
      </c>
      <c r="X19" s="45">
        <f t="shared" si="0"/>
        <v>22</v>
      </c>
      <c r="Y19" s="45">
        <f t="shared" si="0"/>
        <v>25</v>
      </c>
      <c r="Z19" s="45">
        <f t="shared" si="0"/>
        <v>6</v>
      </c>
      <c r="AA19" s="45">
        <f t="shared" si="0"/>
        <v>45</v>
      </c>
      <c r="AB19" s="45">
        <f t="shared" si="0"/>
        <v>34</v>
      </c>
      <c r="AC19" s="45">
        <f t="shared" si="0"/>
        <v>31</v>
      </c>
      <c r="AD19" s="45">
        <f t="shared" si="0"/>
        <v>39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325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327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276</v>
      </c>
      <c r="C7" s="137" t="s">
        <v>75</v>
      </c>
      <c r="D7" s="138">
        <v>1000000</v>
      </c>
      <c r="E7" s="47"/>
      <c r="F7" s="45">
        <f>Puntenoverzicht!F61</f>
        <v>19</v>
      </c>
      <c r="G7" s="46"/>
      <c r="H7" s="45">
        <f>Puntenoverzicht!H61</f>
        <v>3</v>
      </c>
      <c r="I7" s="45">
        <f>Puntenoverzicht!I61</f>
        <v>3</v>
      </c>
      <c r="J7" s="45">
        <f>Puntenoverzicht!J61</f>
        <v>0</v>
      </c>
      <c r="K7" s="45">
        <f>Puntenoverzicht!K61</f>
        <v>0</v>
      </c>
      <c r="L7" s="45">
        <f>Puntenoverzicht!L61</f>
        <v>3</v>
      </c>
      <c r="M7" s="45">
        <f>Puntenoverzicht!M61</f>
        <v>4</v>
      </c>
      <c r="N7" s="45">
        <f>Puntenoverzicht!N61</f>
        <v>0</v>
      </c>
      <c r="O7" s="45">
        <f>Puntenoverzicht!O61</f>
        <v>0</v>
      </c>
      <c r="P7" s="45">
        <f>Puntenoverzicht!P61</f>
        <v>0</v>
      </c>
      <c r="Q7" s="45">
        <f>Puntenoverzicht!Q61</f>
        <v>0</v>
      </c>
      <c r="R7" s="45">
        <f>Puntenoverzicht!R61</f>
        <v>0</v>
      </c>
      <c r="S7" s="45">
        <f>Puntenoverzicht!S61</f>
        <v>0</v>
      </c>
      <c r="T7" s="45">
        <f>Puntenoverzicht!T61</f>
        <v>0</v>
      </c>
      <c r="U7" s="45">
        <f>Puntenoverzicht!U61</f>
        <v>6</v>
      </c>
      <c r="V7" s="45">
        <f>Puntenoverzicht!V61</f>
        <v>0</v>
      </c>
      <c r="W7" s="45">
        <f>Puntenoverzicht!W61</f>
        <v>0</v>
      </c>
      <c r="X7" s="45">
        <f>Puntenoverzicht!X61</f>
        <v>0</v>
      </c>
      <c r="Y7" s="45">
        <f>Puntenoverzicht!Y61</f>
        <v>0</v>
      </c>
      <c r="Z7" s="45">
        <f>Puntenoverzicht!Z61</f>
        <v>0</v>
      </c>
      <c r="AA7" s="45">
        <f>Puntenoverzicht!AA61</f>
        <v>0</v>
      </c>
      <c r="AB7" s="45">
        <f>Puntenoverzicht!AB61</f>
        <v>0</v>
      </c>
      <c r="AC7" s="45">
        <f>Puntenoverzicht!AC61</f>
        <v>0</v>
      </c>
      <c r="AD7" s="45">
        <f>Puntenoverzicht!AD61</f>
        <v>0</v>
      </c>
      <c r="AE7" s="45">
        <f>Puntenoverzicht!AE61</f>
        <v>0</v>
      </c>
      <c r="AF7" s="45">
        <f>Puntenoverzicht!AF61</f>
        <v>0</v>
      </c>
      <c r="AG7" s="45">
        <f>Puntenoverzicht!AG61</f>
        <v>0</v>
      </c>
      <c r="AH7" s="45">
        <f>Puntenoverzicht!AH61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1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131</v>
      </c>
      <c r="C9" s="137" t="s">
        <v>22</v>
      </c>
      <c r="D9" s="138">
        <v>1000000</v>
      </c>
      <c r="E9" s="47"/>
      <c r="F9" s="45">
        <f>Puntenoverzicht!F8</f>
        <v>9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-3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4</v>
      </c>
      <c r="V9" s="45">
        <f>Puntenoverzicht!V8</f>
        <v>0</v>
      </c>
      <c r="W9" s="45">
        <f>Puntenoverzicht!W8</f>
        <v>1</v>
      </c>
      <c r="X9" s="45">
        <f>Puntenoverzicht!X8</f>
        <v>0</v>
      </c>
      <c r="Y9" s="45">
        <f>Puntenoverzicht!Y8</f>
        <v>3</v>
      </c>
      <c r="Z9" s="45">
        <f>Puntenoverzicht!Z8</f>
        <v>0</v>
      </c>
      <c r="AA9" s="45">
        <f>Puntenoverzicht!AA8</f>
        <v>-2</v>
      </c>
      <c r="AB9" s="45">
        <f>Puntenoverzicht!AB8</f>
        <v>3</v>
      </c>
      <c r="AC9" s="45">
        <f>Puntenoverzicht!AC8</f>
        <v>0</v>
      </c>
      <c r="AD9" s="45">
        <f>Puntenoverzicht!AD8</f>
        <v>1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71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1</v>
      </c>
      <c r="U10" s="45">
        <f>Puntenoverzicht!U27</f>
        <v>1</v>
      </c>
      <c r="V10" s="45">
        <f>Puntenoverzicht!V27</f>
        <v>3</v>
      </c>
      <c r="W10" s="45">
        <f>Puntenoverzicht!W27</f>
        <v>12</v>
      </c>
      <c r="X10" s="45">
        <f>Puntenoverzicht!X27</f>
        <v>0</v>
      </c>
      <c r="Y10" s="45">
        <f>Puntenoverzicht!Y27</f>
        <v>3</v>
      </c>
      <c r="Z10" s="45">
        <f>Puntenoverzicht!Z27</f>
        <v>3</v>
      </c>
      <c r="AA10" s="45">
        <f>Puntenoverzicht!AA27</f>
        <v>1</v>
      </c>
      <c r="AB10" s="45">
        <f>Puntenoverzicht!AB27</f>
        <v>14</v>
      </c>
      <c r="AC10" s="45">
        <f>Puntenoverzicht!AC27</f>
        <v>11</v>
      </c>
      <c r="AD10" s="45">
        <f>Puntenoverzicht!AD27</f>
        <v>1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113</v>
      </c>
      <c r="C13" s="128" t="s">
        <v>25</v>
      </c>
      <c r="D13" s="129">
        <v>1750000</v>
      </c>
      <c r="E13" s="30"/>
      <c r="F13" s="45">
        <f>Puntenoverzicht!F11</f>
        <v>64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3</v>
      </c>
      <c r="U13" s="45">
        <f>Puntenoverzicht!U11</f>
        <v>1</v>
      </c>
      <c r="V13" s="45">
        <f>Puntenoverzicht!V11</f>
        <v>11</v>
      </c>
      <c r="W13" s="45">
        <f>Puntenoverzicht!W11</f>
        <v>1</v>
      </c>
      <c r="X13" s="45">
        <f>Puntenoverzicht!X11</f>
        <v>0</v>
      </c>
      <c r="Y13" s="45">
        <f>Puntenoverzicht!Y11</f>
        <v>6</v>
      </c>
      <c r="Z13" s="45">
        <f>Puntenoverzicht!Z11</f>
        <v>0</v>
      </c>
      <c r="AA13" s="45">
        <f>Puntenoverzicht!AA11</f>
        <v>9</v>
      </c>
      <c r="AB13" s="45">
        <f>Puntenoverzicht!AB11</f>
        <v>3</v>
      </c>
      <c r="AC13" s="45">
        <f>Puntenoverzicht!AC11</f>
        <v>0</v>
      </c>
      <c r="AD13" s="45">
        <f>Puntenoverzicht!AD11</f>
        <v>1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683</v>
      </c>
      <c r="G19" s="46"/>
      <c r="H19" s="45">
        <f t="shared" ref="H19:AH19" si="0">SUM(H6:H16)</f>
        <v>93</v>
      </c>
      <c r="I19" s="45">
        <f t="shared" si="0"/>
        <v>45</v>
      </c>
      <c r="J19" s="45">
        <f t="shared" si="0"/>
        <v>39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9</v>
      </c>
      <c r="P19" s="45">
        <f t="shared" si="0"/>
        <v>45</v>
      </c>
      <c r="Q19" s="45">
        <f t="shared" si="0"/>
        <v>8</v>
      </c>
      <c r="R19" s="45">
        <f t="shared" si="0"/>
        <v>32</v>
      </c>
      <c r="S19" s="45">
        <f t="shared" si="0"/>
        <v>3</v>
      </c>
      <c r="T19" s="45">
        <f t="shared" si="0"/>
        <v>15</v>
      </c>
      <c r="U19" s="45">
        <f t="shared" si="0"/>
        <v>38</v>
      </c>
      <c r="V19" s="45">
        <f t="shared" si="0"/>
        <v>33</v>
      </c>
      <c r="W19" s="45">
        <f t="shared" si="0"/>
        <v>32</v>
      </c>
      <c r="X19" s="45">
        <f t="shared" si="0"/>
        <v>12</v>
      </c>
      <c r="Y19" s="45">
        <f t="shared" si="0"/>
        <v>15</v>
      </c>
      <c r="Z19" s="45">
        <f t="shared" si="0"/>
        <v>3</v>
      </c>
      <c r="AA19" s="45">
        <f t="shared" si="0"/>
        <v>26</v>
      </c>
      <c r="AB19" s="45">
        <f t="shared" si="0"/>
        <v>32</v>
      </c>
      <c r="AC19" s="45">
        <f t="shared" si="0"/>
        <v>25</v>
      </c>
      <c r="AD19" s="45">
        <f t="shared" si="0"/>
        <v>50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240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328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329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116</v>
      </c>
      <c r="C7" s="137" t="s">
        <v>49</v>
      </c>
      <c r="D7" s="138">
        <v>750000</v>
      </c>
      <c r="E7" s="47"/>
      <c r="F7" s="45">
        <f>Puntenoverzicht!F35</f>
        <v>3</v>
      </c>
      <c r="G7" s="46"/>
      <c r="H7" s="45">
        <f>Puntenoverzicht!H35</f>
        <v>0</v>
      </c>
      <c r="I7" s="45">
        <f>Puntenoverzicht!I35</f>
        <v>0</v>
      </c>
      <c r="J7" s="45">
        <f>Puntenoverzicht!J35</f>
        <v>0</v>
      </c>
      <c r="K7" s="45">
        <f>Puntenoverzicht!K35</f>
        <v>1</v>
      </c>
      <c r="L7" s="45">
        <f>Puntenoverzicht!L35</f>
        <v>0</v>
      </c>
      <c r="M7" s="45">
        <f>Puntenoverzicht!M35</f>
        <v>0</v>
      </c>
      <c r="N7" s="45">
        <f>Puntenoverzicht!N35</f>
        <v>0</v>
      </c>
      <c r="O7" s="45">
        <f>Puntenoverzicht!O35</f>
        <v>1</v>
      </c>
      <c r="P7" s="45">
        <f>Puntenoverzicht!P35</f>
        <v>1</v>
      </c>
      <c r="Q7" s="45">
        <f>Puntenoverzicht!Q35</f>
        <v>0</v>
      </c>
      <c r="R7" s="45">
        <f>Puntenoverzicht!R35</f>
        <v>0</v>
      </c>
      <c r="S7" s="45">
        <f>Puntenoverzicht!S35</f>
        <v>0</v>
      </c>
      <c r="T7" s="45">
        <f>Puntenoverzicht!T35</f>
        <v>0</v>
      </c>
      <c r="U7" s="45">
        <f>Puntenoverzicht!U35</f>
        <v>0</v>
      </c>
      <c r="V7" s="45">
        <f>Puntenoverzicht!V35</f>
        <v>0</v>
      </c>
      <c r="W7" s="45">
        <f>Puntenoverzicht!W35</f>
        <v>0</v>
      </c>
      <c r="X7" s="45">
        <f>Puntenoverzicht!X35</f>
        <v>0</v>
      </c>
      <c r="Y7" s="45">
        <f>Puntenoverzicht!Y35</f>
        <v>0</v>
      </c>
      <c r="Z7" s="45">
        <f>Puntenoverzicht!Z35</f>
        <v>0</v>
      </c>
      <c r="AA7" s="45">
        <f>Puntenoverzicht!AA35</f>
        <v>0</v>
      </c>
      <c r="AB7" s="45">
        <f>Puntenoverzicht!AB35</f>
        <v>0</v>
      </c>
      <c r="AC7" s="45">
        <f>Puntenoverzicht!AC35</f>
        <v>0</v>
      </c>
      <c r="AD7" s="45">
        <f>Puntenoverzicht!AD35</f>
        <v>0</v>
      </c>
      <c r="AE7" s="45">
        <f>Puntenoverzicht!AE35</f>
        <v>0</v>
      </c>
      <c r="AF7" s="45">
        <f>Puntenoverzicht!AF35</f>
        <v>0</v>
      </c>
      <c r="AG7" s="45">
        <f>Puntenoverzicht!AG35</f>
        <v>0</v>
      </c>
      <c r="AH7" s="45">
        <f>Puntenoverzicht!AH35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117</v>
      </c>
      <c r="C8" s="137" t="s">
        <v>52</v>
      </c>
      <c r="D8" s="138">
        <v>500000</v>
      </c>
      <c r="E8" s="47"/>
      <c r="F8" s="45">
        <f>Puntenoverzicht!F38</f>
        <v>1</v>
      </c>
      <c r="G8" s="46"/>
      <c r="H8" s="45">
        <f>Puntenoverzicht!H38</f>
        <v>0</v>
      </c>
      <c r="I8" s="45">
        <f>Puntenoverzicht!I38</f>
        <v>0</v>
      </c>
      <c r="J8" s="45">
        <f>Puntenoverzicht!J38</f>
        <v>0</v>
      </c>
      <c r="K8" s="45">
        <f>Puntenoverzicht!K38</f>
        <v>0</v>
      </c>
      <c r="L8" s="45">
        <f>Puntenoverzicht!L38</f>
        <v>0</v>
      </c>
      <c r="M8" s="45">
        <f>Puntenoverzicht!M38</f>
        <v>0</v>
      </c>
      <c r="N8" s="45">
        <f>Puntenoverzicht!N38</f>
        <v>0</v>
      </c>
      <c r="O8" s="45">
        <f>Puntenoverzicht!O38</f>
        <v>0</v>
      </c>
      <c r="P8" s="45">
        <f>Puntenoverzicht!P38</f>
        <v>1</v>
      </c>
      <c r="Q8" s="45">
        <f>Puntenoverzicht!Q38</f>
        <v>0</v>
      </c>
      <c r="R8" s="45">
        <f>Puntenoverzicht!R38</f>
        <v>0</v>
      </c>
      <c r="S8" s="45">
        <f>Puntenoverzicht!S38</f>
        <v>0</v>
      </c>
      <c r="T8" s="45">
        <f>Puntenoverzicht!T38</f>
        <v>0</v>
      </c>
      <c r="U8" s="45">
        <f>Puntenoverzicht!U38</f>
        <v>0</v>
      </c>
      <c r="V8" s="45">
        <f>Puntenoverzicht!V38</f>
        <v>0</v>
      </c>
      <c r="W8" s="45">
        <f>Puntenoverzicht!W38</f>
        <v>0</v>
      </c>
      <c r="X8" s="45">
        <f>Puntenoverzicht!X38</f>
        <v>0</v>
      </c>
      <c r="Y8" s="45">
        <f>Puntenoverzicht!Y38</f>
        <v>0</v>
      </c>
      <c r="Z8" s="45">
        <f>Puntenoverzicht!Z38</f>
        <v>0</v>
      </c>
      <c r="AA8" s="45">
        <f>Puntenoverzicht!AA38</f>
        <v>0</v>
      </c>
      <c r="AB8" s="45">
        <f>Puntenoverzicht!AB38</f>
        <v>0</v>
      </c>
      <c r="AC8" s="45">
        <f>Puntenoverzicht!AC38</f>
        <v>0</v>
      </c>
      <c r="AD8" s="45">
        <f>Puntenoverzicht!AD38</f>
        <v>0</v>
      </c>
      <c r="AE8" s="45">
        <f>Puntenoverzicht!AE38</f>
        <v>0</v>
      </c>
      <c r="AF8" s="45">
        <f>Puntenoverzicht!AF38</f>
        <v>0</v>
      </c>
      <c r="AG8" s="45">
        <f>Puntenoverzicht!AG38</f>
        <v>0</v>
      </c>
      <c r="AH8" s="45">
        <f>Puntenoverzicht!AH38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66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6</v>
      </c>
      <c r="S9" s="45">
        <f>Puntenoverzicht!S23</f>
        <v>6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3</v>
      </c>
      <c r="X9" s="45">
        <f>Puntenoverzicht!X23</f>
        <v>0</v>
      </c>
      <c r="Y9" s="45">
        <f>Puntenoverzicht!Y23</f>
        <v>6</v>
      </c>
      <c r="Z9" s="45">
        <f>Puntenoverzicht!Z23</f>
        <v>6</v>
      </c>
      <c r="AA9" s="45">
        <f>Puntenoverzicht!AA23</f>
        <v>4</v>
      </c>
      <c r="AB9" s="45">
        <f>Puntenoverzicht!AB23</f>
        <v>3</v>
      </c>
      <c r="AC9" s="45">
        <f>Puntenoverzicht!AC23</f>
        <v>13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91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3</v>
      </c>
      <c r="U10" s="45">
        <f>Puntenoverzicht!U10</f>
        <v>1</v>
      </c>
      <c r="V10" s="45">
        <f>Puntenoverzicht!V10</f>
        <v>19</v>
      </c>
      <c r="W10" s="45">
        <f>Puntenoverzicht!W10</f>
        <v>12</v>
      </c>
      <c r="X10" s="45">
        <f>Puntenoverzicht!X10</f>
        <v>0</v>
      </c>
      <c r="Y10" s="45">
        <f>Puntenoverzicht!Y10</f>
        <v>3</v>
      </c>
      <c r="Z10" s="45">
        <f>Puntenoverzicht!Z10</f>
        <v>0</v>
      </c>
      <c r="AA10" s="45">
        <f>Puntenoverzicht!AA10</f>
        <v>12</v>
      </c>
      <c r="AB10" s="45">
        <f>Puntenoverzicht!AB10</f>
        <v>3</v>
      </c>
      <c r="AC10" s="45">
        <f>Puntenoverzicht!AC10</f>
        <v>0</v>
      </c>
      <c r="AD10" s="45">
        <f>Puntenoverzicht!AD10</f>
        <v>9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113</v>
      </c>
      <c r="C11" s="128" t="s">
        <v>25</v>
      </c>
      <c r="D11" s="129">
        <v>1750000</v>
      </c>
      <c r="E11" s="30"/>
      <c r="F11" s="45">
        <f>Puntenoverzicht!F11</f>
        <v>64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3</v>
      </c>
      <c r="U11" s="45">
        <f>Puntenoverzicht!U11</f>
        <v>1</v>
      </c>
      <c r="V11" s="45">
        <f>Puntenoverzicht!V11</f>
        <v>11</v>
      </c>
      <c r="W11" s="45">
        <f>Puntenoverzicht!W11</f>
        <v>1</v>
      </c>
      <c r="X11" s="45">
        <f>Puntenoverzicht!X11</f>
        <v>0</v>
      </c>
      <c r="Y11" s="45">
        <f>Puntenoverzicht!Y11</f>
        <v>6</v>
      </c>
      <c r="Z11" s="45">
        <f>Puntenoverzicht!Z11</f>
        <v>0</v>
      </c>
      <c r="AA11" s="45">
        <f>Puntenoverzicht!AA11</f>
        <v>9</v>
      </c>
      <c r="AB11" s="45">
        <f>Puntenoverzicht!AB11</f>
        <v>3</v>
      </c>
      <c r="AC11" s="45">
        <f>Puntenoverzicht!AC11</f>
        <v>0</v>
      </c>
      <c r="AD11" s="45">
        <f>Puntenoverzicht!AD11</f>
        <v>1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64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3</v>
      </c>
      <c r="U12" s="45">
        <f>Puntenoverzicht!U29</f>
        <v>1</v>
      </c>
      <c r="V12" s="45">
        <f>Puntenoverzicht!V29</f>
        <v>3</v>
      </c>
      <c r="W12" s="45">
        <f>Puntenoverzicht!W29</f>
        <v>12</v>
      </c>
      <c r="X12" s="45">
        <f>Puntenoverzicht!X29</f>
        <v>0</v>
      </c>
      <c r="Y12" s="45">
        <f>Puntenoverzicht!Y29</f>
        <v>0</v>
      </c>
      <c r="Z12" s="45">
        <f>Puntenoverzicht!Z29</f>
        <v>3</v>
      </c>
      <c r="AA12" s="45">
        <f>Puntenoverzicht!AA29</f>
        <v>13</v>
      </c>
      <c r="AB12" s="45">
        <f>Puntenoverzicht!AB29</f>
        <v>6</v>
      </c>
      <c r="AC12" s="45">
        <f>Puntenoverzicht!AC29</f>
        <v>0</v>
      </c>
      <c r="AD12" s="45">
        <f>Puntenoverzicht!AD29</f>
        <v>8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96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9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7</v>
      </c>
      <c r="AD14" s="45">
        <f>Puntenoverzicht!AD73</f>
        <v>7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204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678</v>
      </c>
      <c r="G19" s="46"/>
      <c r="H19" s="45">
        <f t="shared" ref="H19:AH19" si="0">SUM(H6:H16)</f>
        <v>77</v>
      </c>
      <c r="I19" s="45">
        <f t="shared" si="0"/>
        <v>44</v>
      </c>
      <c r="J19" s="45">
        <f t="shared" si="0"/>
        <v>47</v>
      </c>
      <c r="K19" s="45">
        <f t="shared" si="0"/>
        <v>22</v>
      </c>
      <c r="L19" s="45">
        <f t="shared" si="0"/>
        <v>51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11</v>
      </c>
      <c r="R19" s="45">
        <f t="shared" si="0"/>
        <v>38</v>
      </c>
      <c r="S19" s="45">
        <f t="shared" si="0"/>
        <v>6</v>
      </c>
      <c r="T19" s="45">
        <f t="shared" si="0"/>
        <v>19</v>
      </c>
      <c r="U19" s="45">
        <f t="shared" si="0"/>
        <v>33</v>
      </c>
      <c r="V19" s="45">
        <f t="shared" si="0"/>
        <v>36</v>
      </c>
      <c r="W19" s="45">
        <f t="shared" si="0"/>
        <v>32</v>
      </c>
      <c r="X19" s="45">
        <f t="shared" si="0"/>
        <v>12</v>
      </c>
      <c r="Y19" s="45">
        <f t="shared" si="0"/>
        <v>28</v>
      </c>
      <c r="Z19" s="45">
        <f t="shared" si="0"/>
        <v>9</v>
      </c>
      <c r="AA19" s="45">
        <f t="shared" si="0"/>
        <v>42</v>
      </c>
      <c r="AB19" s="45">
        <f t="shared" si="0"/>
        <v>34</v>
      </c>
      <c r="AC19" s="45">
        <f t="shared" si="0"/>
        <v>27</v>
      </c>
      <c r="AD19" s="45">
        <f t="shared" si="0"/>
        <v>52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119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245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99</v>
      </c>
      <c r="C7" s="137" t="s">
        <v>50</v>
      </c>
      <c r="D7" s="138">
        <v>500000</v>
      </c>
      <c r="E7" s="47"/>
      <c r="F7" s="45">
        <f>Puntenoverzicht!F36</f>
        <v>12</v>
      </c>
      <c r="G7" s="46"/>
      <c r="H7" s="45">
        <f>Puntenoverzicht!H36</f>
        <v>0</v>
      </c>
      <c r="I7" s="45">
        <f>Puntenoverzicht!I36</f>
        <v>0</v>
      </c>
      <c r="J7" s="45">
        <f>Puntenoverzicht!J36</f>
        <v>0</v>
      </c>
      <c r="K7" s="45">
        <f>Puntenoverzicht!K36</f>
        <v>1</v>
      </c>
      <c r="L7" s="45">
        <f>Puntenoverzicht!L36</f>
        <v>3</v>
      </c>
      <c r="M7" s="45">
        <f>Puntenoverzicht!M36</f>
        <v>0</v>
      </c>
      <c r="N7" s="45">
        <f>Puntenoverzicht!N36</f>
        <v>0</v>
      </c>
      <c r="O7" s="45">
        <f>Puntenoverzicht!O36</f>
        <v>1</v>
      </c>
      <c r="P7" s="45">
        <f>Puntenoverzicht!P36</f>
        <v>1</v>
      </c>
      <c r="Q7" s="45">
        <f>Puntenoverzicht!Q36</f>
        <v>0</v>
      </c>
      <c r="R7" s="45">
        <f>Puntenoverzicht!R36</f>
        <v>0</v>
      </c>
      <c r="S7" s="45">
        <f>Puntenoverzicht!S36</f>
        <v>6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84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3</v>
      </c>
      <c r="S8" s="45">
        <f>Puntenoverzicht!S64</f>
        <v>0</v>
      </c>
      <c r="T8" s="45">
        <f>Puntenoverzicht!T64</f>
        <v>0</v>
      </c>
      <c r="U8" s="45">
        <f>Puntenoverzicht!U64</f>
        <v>6</v>
      </c>
      <c r="V8" s="45">
        <f>Puntenoverzicht!V64</f>
        <v>0</v>
      </c>
      <c r="W8" s="45">
        <f>Puntenoverzicht!W64</f>
        <v>0</v>
      </c>
      <c r="X8" s="45">
        <f>Puntenoverzicht!X64</f>
        <v>10</v>
      </c>
      <c r="Y8" s="45">
        <f>Puntenoverzicht!Y64</f>
        <v>0</v>
      </c>
      <c r="Z8" s="45">
        <f>Puntenoverzicht!Z64</f>
        <v>0</v>
      </c>
      <c r="AA8" s="45">
        <f>Puntenoverzicht!AA64</f>
        <v>10</v>
      </c>
      <c r="AB8" s="45">
        <f>Puntenoverzicht!AB64</f>
        <v>0</v>
      </c>
      <c r="AC8" s="45">
        <f>Puntenoverzicht!AC64</f>
        <v>11</v>
      </c>
      <c r="AD8" s="45">
        <f>Puntenoverzicht!AD64</f>
        <v>1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111</v>
      </c>
      <c r="C9" s="137" t="s">
        <v>54</v>
      </c>
      <c r="D9" s="138">
        <v>750000</v>
      </c>
      <c r="E9" s="47"/>
      <c r="F9" s="45">
        <f>Puntenoverzicht!F40</f>
        <v>3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3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54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1</v>
      </c>
      <c r="U11" s="45">
        <f>Puntenoverzicht!U26</f>
        <v>1</v>
      </c>
      <c r="V11" s="45">
        <f>Puntenoverzicht!V26</f>
        <v>0</v>
      </c>
      <c r="W11" s="45">
        <f>Puntenoverzicht!W26</f>
        <v>11</v>
      </c>
      <c r="X11" s="45">
        <f>Puntenoverzicht!X26</f>
        <v>0</v>
      </c>
      <c r="Y11" s="45">
        <f>Puntenoverzicht!Y26</f>
        <v>8</v>
      </c>
      <c r="Z11" s="45">
        <f>Puntenoverzicht!Z26</f>
        <v>0</v>
      </c>
      <c r="AA11" s="45">
        <f>Puntenoverzicht!AA26</f>
        <v>1</v>
      </c>
      <c r="AB11" s="45">
        <f>Puntenoverzicht!AB26</f>
        <v>19</v>
      </c>
      <c r="AC11" s="45">
        <f>Puntenoverzicht!AC26</f>
        <v>-5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230</v>
      </c>
      <c r="C12" s="128" t="s">
        <v>26</v>
      </c>
      <c r="D12" s="129">
        <v>1500000</v>
      </c>
      <c r="E12" s="30"/>
      <c r="F12" s="45">
        <f>Puntenoverzicht!F12</f>
        <v>46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3</v>
      </c>
      <c r="U12" s="45">
        <f>Puntenoverzicht!U12</f>
        <v>1</v>
      </c>
      <c r="V12" s="45">
        <f>Puntenoverzicht!V12</f>
        <v>3</v>
      </c>
      <c r="W12" s="45">
        <f>Puntenoverzicht!W12</f>
        <v>12</v>
      </c>
      <c r="X12" s="45">
        <f>Puntenoverzicht!X12</f>
        <v>0</v>
      </c>
      <c r="Y12" s="45">
        <f>Puntenoverzicht!Y12</f>
        <v>3</v>
      </c>
      <c r="Z12" s="45">
        <f>Puntenoverzicht!Z12</f>
        <v>0</v>
      </c>
      <c r="AA12" s="45">
        <f>Puntenoverzicht!AA12</f>
        <v>4</v>
      </c>
      <c r="AB12" s="45">
        <f>Puntenoverzicht!AB12</f>
        <v>3</v>
      </c>
      <c r="AC12" s="45">
        <f>Puntenoverzicht!AC12</f>
        <v>11</v>
      </c>
      <c r="AD12" s="45">
        <f>Puntenoverzicht!AD12</f>
        <v>1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91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16</v>
      </c>
      <c r="R13" s="45">
        <f>Puntenoverzicht!R10</f>
        <v>0</v>
      </c>
      <c r="S13" s="45">
        <f>Puntenoverzicht!S10</f>
        <v>0</v>
      </c>
      <c r="T13" s="45">
        <f>Puntenoverzicht!T10</f>
        <v>3</v>
      </c>
      <c r="U13" s="45">
        <f>Puntenoverzicht!U10</f>
        <v>1</v>
      </c>
      <c r="V13" s="45">
        <f>Puntenoverzicht!V10</f>
        <v>19</v>
      </c>
      <c r="W13" s="45">
        <f>Puntenoverzicht!W10</f>
        <v>12</v>
      </c>
      <c r="X13" s="45">
        <f>Puntenoverzicht!X10</f>
        <v>0</v>
      </c>
      <c r="Y13" s="45">
        <f>Puntenoverzicht!Y10</f>
        <v>3</v>
      </c>
      <c r="Z13" s="45">
        <f>Puntenoverzicht!Z10</f>
        <v>0</v>
      </c>
      <c r="AA13" s="45">
        <f>Puntenoverzicht!AA10</f>
        <v>12</v>
      </c>
      <c r="AB13" s="45">
        <f>Puntenoverzicht!AB10</f>
        <v>3</v>
      </c>
      <c r="AC13" s="45">
        <f>Puntenoverzicht!AC10</f>
        <v>0</v>
      </c>
      <c r="AD13" s="45">
        <f>Puntenoverzicht!AD10</f>
        <v>9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1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61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3</v>
      </c>
      <c r="S14" s="45">
        <f>Puntenoverzicht!S56</f>
        <v>9</v>
      </c>
      <c r="T14" s="45">
        <f>Puntenoverzicht!T56</f>
        <v>7</v>
      </c>
      <c r="U14" s="45">
        <f>Puntenoverzicht!U56</f>
        <v>1</v>
      </c>
      <c r="V14" s="45">
        <f>Puntenoverzicht!V56</f>
        <v>0</v>
      </c>
      <c r="W14" s="45">
        <f>Puntenoverzicht!W56</f>
        <v>9</v>
      </c>
      <c r="X14" s="45">
        <f>Puntenoverzicht!X56</f>
        <v>0</v>
      </c>
      <c r="Y14" s="45">
        <f>Puntenoverzicht!Y56</f>
        <v>0</v>
      </c>
      <c r="Z14" s="45">
        <f>Puntenoverzicht!Z56</f>
        <v>9</v>
      </c>
      <c r="AA14" s="45">
        <f>Puntenoverzicht!AA56</f>
        <v>1</v>
      </c>
      <c r="AB14" s="45">
        <f>Puntenoverzicht!AB56</f>
        <v>3</v>
      </c>
      <c r="AC14" s="45">
        <f>Puntenoverzicht!AC56</f>
        <v>9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715</v>
      </c>
      <c r="G19" s="46"/>
      <c r="H19" s="45">
        <f t="shared" ref="H19:AH19" si="0">SUM(H6:H16)</f>
        <v>61</v>
      </c>
      <c r="I19" s="45">
        <f t="shared" si="0"/>
        <v>25</v>
      </c>
      <c r="J19" s="45">
        <f t="shared" si="0"/>
        <v>33</v>
      </c>
      <c r="K19" s="45">
        <f t="shared" si="0"/>
        <v>34</v>
      </c>
      <c r="L19" s="45">
        <f t="shared" si="0"/>
        <v>57</v>
      </c>
      <c r="M19" s="45">
        <f t="shared" si="0"/>
        <v>18</v>
      </c>
      <c r="N19" s="45">
        <f t="shared" si="0"/>
        <v>19</v>
      </c>
      <c r="O19" s="45">
        <f t="shared" si="0"/>
        <v>10</v>
      </c>
      <c r="P19" s="45">
        <f t="shared" si="0"/>
        <v>32</v>
      </c>
      <c r="Q19" s="45">
        <f t="shared" si="0"/>
        <v>11</v>
      </c>
      <c r="R19" s="45">
        <f t="shared" si="0"/>
        <v>35</v>
      </c>
      <c r="S19" s="45">
        <f t="shared" si="0"/>
        <v>15</v>
      </c>
      <c r="T19" s="45">
        <f t="shared" si="0"/>
        <v>25</v>
      </c>
      <c r="U19" s="45">
        <f t="shared" si="0"/>
        <v>27</v>
      </c>
      <c r="V19" s="45">
        <f t="shared" si="0"/>
        <v>33</v>
      </c>
      <c r="W19" s="45">
        <f t="shared" si="0"/>
        <v>45</v>
      </c>
      <c r="X19" s="45">
        <f t="shared" si="0"/>
        <v>22</v>
      </c>
      <c r="Y19" s="45">
        <f t="shared" si="0"/>
        <v>28</v>
      </c>
      <c r="Z19" s="45">
        <f t="shared" si="0"/>
        <v>17</v>
      </c>
      <c r="AA19" s="45">
        <f t="shared" si="0"/>
        <v>43</v>
      </c>
      <c r="AB19" s="45">
        <f t="shared" si="0"/>
        <v>37</v>
      </c>
      <c r="AC19" s="45">
        <f t="shared" si="0"/>
        <v>44</v>
      </c>
      <c r="AD19" s="45">
        <f t="shared" si="0"/>
        <v>44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3"/>
  <sheetViews>
    <sheetView topLeftCell="B1" zoomScale="80" zoomScaleNormal="80" workbookViewId="0">
      <pane xSplit="6330" topLeftCell="L1" activePane="topRight"/>
      <selection activeCell="C94" sqref="C94"/>
      <selection pane="topRight" activeCell="AD30" sqref="AD30"/>
    </sheetView>
  </sheetViews>
  <sheetFormatPr defaultRowHeight="12" x14ac:dyDescent="0.2"/>
  <cols>
    <col min="1" max="1" width="7.3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4" width="5.625" style="67" customWidth="1"/>
    <col min="35" max="16384" width="9" style="67"/>
  </cols>
  <sheetData>
    <row r="1" spans="1:56" ht="12.75" thickBot="1" x14ac:dyDescent="0.25">
      <c r="A1" s="116" t="s">
        <v>95</v>
      </c>
      <c r="B1" s="116" t="s">
        <v>104</v>
      </c>
      <c r="C1" s="117" t="s">
        <v>16</v>
      </c>
      <c r="D1" s="116" t="s">
        <v>103</v>
      </c>
      <c r="E1" s="118"/>
      <c r="F1" s="119" t="s">
        <v>91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5">
        <v>27</v>
      </c>
      <c r="AI1" s="12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ht="13.5" customHeight="1" thickTop="1" thickBot="1" x14ac:dyDescent="0.25">
      <c r="A2" s="140">
        <v>1</v>
      </c>
      <c r="B2" s="141" t="s">
        <v>105</v>
      </c>
      <c r="C2" s="141" t="s">
        <v>83</v>
      </c>
      <c r="D2" s="518">
        <v>1500000</v>
      </c>
      <c r="E2" s="120"/>
      <c r="F2" s="130">
        <f>SUM(H2:AH2)</f>
        <v>54</v>
      </c>
      <c r="G2" s="120"/>
      <c r="H2" s="131"/>
      <c r="I2" s="132">
        <v>6</v>
      </c>
      <c r="J2" s="132">
        <v>8</v>
      </c>
      <c r="K2" s="132"/>
      <c r="L2" s="132"/>
      <c r="M2" s="132">
        <v>1</v>
      </c>
      <c r="N2" s="132"/>
      <c r="O2" s="132">
        <v>-3</v>
      </c>
      <c r="P2" s="132"/>
      <c r="Q2" s="132"/>
      <c r="R2" s="132"/>
      <c r="S2" s="132"/>
      <c r="T2" s="132">
        <v>3</v>
      </c>
      <c r="U2" s="133">
        <v>6</v>
      </c>
      <c r="V2" s="133">
        <v>3</v>
      </c>
      <c r="W2" s="133">
        <v>4</v>
      </c>
      <c r="X2" s="133"/>
      <c r="Y2" s="133">
        <v>13</v>
      </c>
      <c r="Z2" s="132"/>
      <c r="AA2" s="133">
        <v>4</v>
      </c>
      <c r="AB2" s="133">
        <v>13</v>
      </c>
      <c r="AC2" s="133"/>
      <c r="AD2" s="133">
        <v>-4</v>
      </c>
      <c r="AE2" s="133"/>
      <c r="AF2" s="133"/>
      <c r="AG2" s="133"/>
      <c r="AH2" s="133"/>
      <c r="AI2" s="134"/>
      <c r="AJ2" s="135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</row>
    <row r="3" spans="1:56" ht="12.75" thickBot="1" x14ac:dyDescent="0.25">
      <c r="A3" s="136">
        <v>1</v>
      </c>
      <c r="B3" s="137" t="s">
        <v>11</v>
      </c>
      <c r="C3" s="137" t="s">
        <v>17</v>
      </c>
      <c r="D3" s="519">
        <v>1250000</v>
      </c>
      <c r="E3" s="139"/>
      <c r="F3" s="130">
        <f t="shared" ref="F3:F59" si="0">SUM(H3:AH3)</f>
        <v>19</v>
      </c>
      <c r="G3" s="139"/>
      <c r="H3" s="131"/>
      <c r="I3" s="132"/>
      <c r="J3" s="132"/>
      <c r="K3" s="132">
        <v>3</v>
      </c>
      <c r="L3" s="132"/>
      <c r="M3" s="132"/>
      <c r="N3" s="132"/>
      <c r="O3" s="132"/>
      <c r="P3" s="132"/>
      <c r="Q3" s="132"/>
      <c r="R3" s="132"/>
      <c r="S3" s="132"/>
      <c r="T3" s="132">
        <v>3</v>
      </c>
      <c r="U3" s="133">
        <v>4</v>
      </c>
      <c r="V3" s="133">
        <v>3</v>
      </c>
      <c r="W3" s="133"/>
      <c r="X3" s="133"/>
      <c r="Y3" s="133">
        <v>3</v>
      </c>
      <c r="Z3" s="132"/>
      <c r="AA3" s="133">
        <v>3</v>
      </c>
      <c r="AB3" s="133"/>
      <c r="AC3" s="133"/>
      <c r="AD3" s="133"/>
      <c r="AE3" s="133"/>
      <c r="AF3" s="133"/>
      <c r="AG3" s="133"/>
      <c r="AH3" s="133"/>
      <c r="AI3" s="111"/>
      <c r="AJ3" s="135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</row>
    <row r="4" spans="1:56" ht="12.75" thickBot="1" x14ac:dyDescent="0.25">
      <c r="A4" s="136">
        <v>1</v>
      </c>
      <c r="B4" s="137" t="s">
        <v>106</v>
      </c>
      <c r="C4" s="137" t="s">
        <v>18</v>
      </c>
      <c r="D4" s="519">
        <v>1000000</v>
      </c>
      <c r="E4" s="139"/>
      <c r="F4" s="130">
        <f t="shared" si="0"/>
        <v>52</v>
      </c>
      <c r="G4" s="139"/>
      <c r="H4" s="131"/>
      <c r="I4" s="132">
        <v>4</v>
      </c>
      <c r="J4" s="132">
        <v>6</v>
      </c>
      <c r="K4" s="132">
        <v>-3</v>
      </c>
      <c r="L4" s="132"/>
      <c r="M4" s="132"/>
      <c r="N4" s="132"/>
      <c r="O4" s="132"/>
      <c r="P4" s="132"/>
      <c r="Q4" s="132"/>
      <c r="R4" s="132"/>
      <c r="S4" s="132"/>
      <c r="T4" s="132"/>
      <c r="U4" s="133">
        <v>11</v>
      </c>
      <c r="V4" s="133"/>
      <c r="W4" s="133">
        <v>4</v>
      </c>
      <c r="X4" s="133"/>
      <c r="Y4" s="133">
        <v>0</v>
      </c>
      <c r="Z4" s="132"/>
      <c r="AA4" s="133">
        <v>1</v>
      </c>
      <c r="AB4" s="133">
        <v>3</v>
      </c>
      <c r="AC4" s="133">
        <v>26</v>
      </c>
      <c r="AD4" s="133"/>
      <c r="AE4" s="133"/>
      <c r="AF4" s="133"/>
      <c r="AG4" s="133"/>
      <c r="AH4" s="133"/>
      <c r="AI4" s="111"/>
      <c r="AJ4" s="135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</row>
    <row r="5" spans="1:56" ht="12.75" thickBot="1" x14ac:dyDescent="0.25">
      <c r="A5" s="136">
        <v>1</v>
      </c>
      <c r="B5" s="137" t="s">
        <v>107</v>
      </c>
      <c r="C5" s="137" t="s">
        <v>19</v>
      </c>
      <c r="D5" s="519">
        <v>750000</v>
      </c>
      <c r="E5" s="139"/>
      <c r="F5" s="130">
        <f t="shared" si="0"/>
        <v>18</v>
      </c>
      <c r="G5" s="139"/>
      <c r="H5" s="132"/>
      <c r="I5" s="132">
        <v>4</v>
      </c>
      <c r="J5" s="132">
        <v>6</v>
      </c>
      <c r="K5" s="132"/>
      <c r="L5" s="132"/>
      <c r="M5" s="132"/>
      <c r="N5" s="132">
        <v>-3</v>
      </c>
      <c r="O5" s="132"/>
      <c r="P5" s="132"/>
      <c r="Q5" s="132">
        <v>-3</v>
      </c>
      <c r="R5" s="132">
        <v>-3</v>
      </c>
      <c r="S5" s="132"/>
      <c r="T5" s="132"/>
      <c r="U5" s="133">
        <v>1</v>
      </c>
      <c r="V5" s="133"/>
      <c r="W5" s="133">
        <v>3</v>
      </c>
      <c r="X5" s="133"/>
      <c r="Y5" s="133"/>
      <c r="Z5" s="132"/>
      <c r="AA5" s="133">
        <v>4</v>
      </c>
      <c r="AB5" s="133">
        <v>3</v>
      </c>
      <c r="AC5" s="133">
        <v>6</v>
      </c>
      <c r="AD5" s="133"/>
      <c r="AE5" s="133"/>
      <c r="AF5" s="133"/>
      <c r="AG5" s="133"/>
      <c r="AH5" s="133"/>
      <c r="AI5" s="111"/>
      <c r="AJ5" s="135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</row>
    <row r="6" spans="1:56" ht="12.75" thickBot="1" x14ac:dyDescent="0.25">
      <c r="A6" s="136">
        <v>1</v>
      </c>
      <c r="B6" s="137" t="s">
        <v>130</v>
      </c>
      <c r="C6" s="137" t="s">
        <v>20</v>
      </c>
      <c r="D6" s="519">
        <v>1250000</v>
      </c>
      <c r="E6" s="139"/>
      <c r="F6" s="130">
        <f t="shared" si="0"/>
        <v>30</v>
      </c>
      <c r="G6" s="139"/>
      <c r="H6" s="132"/>
      <c r="I6" s="132">
        <v>4</v>
      </c>
      <c r="J6" s="132">
        <v>6</v>
      </c>
      <c r="K6" s="132"/>
      <c r="L6" s="132"/>
      <c r="M6" s="132">
        <v>1</v>
      </c>
      <c r="N6" s="132"/>
      <c r="O6" s="132"/>
      <c r="P6" s="132"/>
      <c r="Q6" s="132"/>
      <c r="R6" s="132"/>
      <c r="S6" s="132"/>
      <c r="T6" s="132">
        <v>3</v>
      </c>
      <c r="U6" s="133">
        <v>4</v>
      </c>
      <c r="V6" s="133"/>
      <c r="W6" s="133">
        <v>4</v>
      </c>
      <c r="X6" s="133"/>
      <c r="Y6" s="133">
        <v>3</v>
      </c>
      <c r="Z6" s="132"/>
      <c r="AA6" s="133">
        <v>1</v>
      </c>
      <c r="AB6" s="133">
        <v>3</v>
      </c>
      <c r="AC6" s="133"/>
      <c r="AD6" s="133">
        <v>1</v>
      </c>
      <c r="AE6" s="133"/>
      <c r="AF6" s="133"/>
      <c r="AG6" s="133"/>
      <c r="AH6" s="133"/>
      <c r="AI6" s="111"/>
      <c r="AJ6" s="135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</row>
    <row r="7" spans="1:56" ht="12.75" thickBot="1" x14ac:dyDescent="0.25">
      <c r="A7" s="136">
        <v>1</v>
      </c>
      <c r="B7" s="137" t="s">
        <v>139</v>
      </c>
      <c r="C7" s="137" t="s">
        <v>21</v>
      </c>
      <c r="D7" s="519">
        <v>1000000</v>
      </c>
      <c r="E7" s="139"/>
      <c r="F7" s="130">
        <f t="shared" si="0"/>
        <v>33</v>
      </c>
      <c r="G7" s="139"/>
      <c r="H7" s="132">
        <v>6</v>
      </c>
      <c r="I7" s="132">
        <v>4</v>
      </c>
      <c r="J7" s="132"/>
      <c r="K7" s="132"/>
      <c r="L7" s="132"/>
      <c r="M7" s="132">
        <v>-2</v>
      </c>
      <c r="N7" s="132">
        <v>-3</v>
      </c>
      <c r="O7" s="132"/>
      <c r="P7" s="132"/>
      <c r="Q7" s="132"/>
      <c r="R7" s="132"/>
      <c r="S7" s="132"/>
      <c r="T7" s="132">
        <v>3</v>
      </c>
      <c r="U7" s="133">
        <v>4</v>
      </c>
      <c r="V7" s="133">
        <v>3</v>
      </c>
      <c r="W7" s="133">
        <v>4</v>
      </c>
      <c r="X7" s="133"/>
      <c r="Y7" s="133">
        <v>3</v>
      </c>
      <c r="Z7" s="132"/>
      <c r="AA7" s="133">
        <v>1</v>
      </c>
      <c r="AB7" s="133">
        <v>3</v>
      </c>
      <c r="AC7" s="133">
        <v>6</v>
      </c>
      <c r="AD7" s="133">
        <v>1</v>
      </c>
      <c r="AE7" s="133"/>
      <c r="AF7" s="133"/>
      <c r="AG7" s="133"/>
      <c r="AH7" s="133"/>
      <c r="AI7" s="111"/>
      <c r="AJ7" s="135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</row>
    <row r="8" spans="1:56" ht="12.75" thickBot="1" x14ac:dyDescent="0.25">
      <c r="A8" s="136">
        <v>1</v>
      </c>
      <c r="B8" s="137" t="s">
        <v>131</v>
      </c>
      <c r="C8" s="137" t="s">
        <v>22</v>
      </c>
      <c r="D8" s="519">
        <v>1000000</v>
      </c>
      <c r="E8" s="139"/>
      <c r="F8" s="130">
        <f t="shared" si="0"/>
        <v>9</v>
      </c>
      <c r="G8" s="139"/>
      <c r="H8" s="132"/>
      <c r="I8" s="132">
        <v>1</v>
      </c>
      <c r="J8" s="132"/>
      <c r="K8" s="132"/>
      <c r="L8" s="132"/>
      <c r="M8" s="132">
        <v>1</v>
      </c>
      <c r="N8" s="132"/>
      <c r="O8" s="132"/>
      <c r="P8" s="132"/>
      <c r="Q8" s="132">
        <v>-3</v>
      </c>
      <c r="R8" s="132"/>
      <c r="S8" s="132"/>
      <c r="T8" s="132">
        <v>0</v>
      </c>
      <c r="U8" s="133">
        <v>4</v>
      </c>
      <c r="V8" s="133">
        <v>0</v>
      </c>
      <c r="W8" s="133">
        <v>1</v>
      </c>
      <c r="X8" s="133"/>
      <c r="Y8" s="133">
        <v>3</v>
      </c>
      <c r="Z8" s="132"/>
      <c r="AA8" s="133">
        <v>-2</v>
      </c>
      <c r="AB8" s="133">
        <v>3</v>
      </c>
      <c r="AC8" s="133"/>
      <c r="AD8" s="133">
        <v>1</v>
      </c>
      <c r="AE8" s="133"/>
      <c r="AF8" s="133"/>
      <c r="AG8" s="133"/>
      <c r="AH8" s="133"/>
      <c r="AI8" s="111"/>
      <c r="AJ8" s="135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</row>
    <row r="9" spans="1:56" ht="12.75" thickBot="1" x14ac:dyDescent="0.25">
      <c r="A9" s="136">
        <v>1</v>
      </c>
      <c r="B9" s="137" t="s">
        <v>246</v>
      </c>
      <c r="C9" s="137" t="s">
        <v>23</v>
      </c>
      <c r="D9" s="519">
        <v>1000000</v>
      </c>
      <c r="E9" s="139"/>
      <c r="F9" s="130">
        <f t="shared" si="0"/>
        <v>26</v>
      </c>
      <c r="G9" s="139"/>
      <c r="H9" s="132"/>
      <c r="I9" s="132">
        <v>4</v>
      </c>
      <c r="J9" s="132">
        <v>6</v>
      </c>
      <c r="K9" s="132"/>
      <c r="L9" s="132"/>
      <c r="M9" s="132">
        <v>1</v>
      </c>
      <c r="N9" s="132"/>
      <c r="O9" s="132"/>
      <c r="P9" s="132"/>
      <c r="Q9" s="132"/>
      <c r="R9" s="132"/>
      <c r="S9" s="132"/>
      <c r="T9" s="132">
        <v>3</v>
      </c>
      <c r="U9" s="133">
        <v>4</v>
      </c>
      <c r="V9" s="133">
        <v>0</v>
      </c>
      <c r="W9" s="133">
        <v>-2</v>
      </c>
      <c r="X9" s="133"/>
      <c r="Y9" s="133">
        <v>3</v>
      </c>
      <c r="Z9" s="132"/>
      <c r="AA9" s="133">
        <v>4</v>
      </c>
      <c r="AB9" s="133">
        <v>3</v>
      </c>
      <c r="AC9" s="133"/>
      <c r="AD9" s="133"/>
      <c r="AE9" s="133"/>
      <c r="AF9" s="133"/>
      <c r="AG9" s="133"/>
      <c r="AH9" s="133"/>
      <c r="AI9" s="111"/>
      <c r="AJ9" s="135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</row>
    <row r="10" spans="1:56" ht="12.75" thickBot="1" x14ac:dyDescent="0.25">
      <c r="A10" s="127">
        <v>1</v>
      </c>
      <c r="B10" s="128" t="s">
        <v>132</v>
      </c>
      <c r="C10" s="128" t="s">
        <v>24</v>
      </c>
      <c r="D10" s="128">
        <v>2000000</v>
      </c>
      <c r="E10" s="139"/>
      <c r="F10" s="130">
        <f t="shared" si="0"/>
        <v>91</v>
      </c>
      <c r="G10" s="139"/>
      <c r="H10" s="132"/>
      <c r="I10" s="132">
        <v>1</v>
      </c>
      <c r="J10" s="132">
        <v>11</v>
      </c>
      <c r="K10" s="132"/>
      <c r="L10" s="132"/>
      <c r="M10" s="132">
        <v>1</v>
      </c>
      <c r="N10" s="132"/>
      <c r="O10" s="132"/>
      <c r="P10" s="132"/>
      <c r="Q10" s="132">
        <v>16</v>
      </c>
      <c r="R10" s="132"/>
      <c r="S10" s="132"/>
      <c r="T10" s="132">
        <v>3</v>
      </c>
      <c r="U10" s="133">
        <v>1</v>
      </c>
      <c r="V10" s="133">
        <v>19</v>
      </c>
      <c r="W10" s="133">
        <v>12</v>
      </c>
      <c r="X10" s="133"/>
      <c r="Y10" s="133">
        <v>3</v>
      </c>
      <c r="Z10" s="132"/>
      <c r="AA10" s="133">
        <v>12</v>
      </c>
      <c r="AB10" s="133">
        <v>3</v>
      </c>
      <c r="AC10" s="133"/>
      <c r="AD10" s="133">
        <v>9</v>
      </c>
      <c r="AE10" s="133"/>
      <c r="AF10" s="133"/>
      <c r="AG10" s="133"/>
      <c r="AH10" s="133"/>
      <c r="AI10" s="111"/>
      <c r="AJ10" s="135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</row>
    <row r="11" spans="1:56" ht="12.75" thickBot="1" x14ac:dyDescent="0.25">
      <c r="A11" s="127">
        <v>1</v>
      </c>
      <c r="B11" s="128" t="s">
        <v>113</v>
      </c>
      <c r="C11" s="128" t="s">
        <v>25</v>
      </c>
      <c r="D11" s="128">
        <v>1750000</v>
      </c>
      <c r="E11" s="139"/>
      <c r="F11" s="130">
        <f t="shared" si="0"/>
        <v>64</v>
      </c>
      <c r="G11" s="139"/>
      <c r="H11" s="131">
        <v>8</v>
      </c>
      <c r="I11" s="132">
        <v>1</v>
      </c>
      <c r="J11" s="132">
        <v>19</v>
      </c>
      <c r="K11" s="132">
        <v>-3</v>
      </c>
      <c r="L11" s="132"/>
      <c r="M11" s="132">
        <v>1</v>
      </c>
      <c r="N11" s="132"/>
      <c r="O11" s="132">
        <v>8</v>
      </c>
      <c r="P11" s="132"/>
      <c r="Q11" s="132">
        <v>-5</v>
      </c>
      <c r="R11" s="132"/>
      <c r="S11" s="132"/>
      <c r="T11" s="132">
        <v>3</v>
      </c>
      <c r="U11" s="133">
        <v>1</v>
      </c>
      <c r="V11" s="133">
        <v>11</v>
      </c>
      <c r="W11" s="133">
        <v>1</v>
      </c>
      <c r="X11" s="133"/>
      <c r="Y11" s="133">
        <v>6</v>
      </c>
      <c r="Z11" s="132"/>
      <c r="AA11" s="133">
        <v>9</v>
      </c>
      <c r="AB11" s="133">
        <v>3</v>
      </c>
      <c r="AC11" s="133"/>
      <c r="AD11" s="133">
        <v>1</v>
      </c>
      <c r="AE11" s="133"/>
      <c r="AF11" s="133"/>
      <c r="AG11" s="133"/>
      <c r="AH11" s="133"/>
      <c r="AI11" s="111"/>
      <c r="AJ11" s="135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</row>
    <row r="12" spans="1:56" ht="12.75" thickBot="1" x14ac:dyDescent="0.25">
      <c r="A12" s="127">
        <v>1</v>
      </c>
      <c r="B12" s="128" t="s">
        <v>230</v>
      </c>
      <c r="C12" s="128" t="s">
        <v>26</v>
      </c>
      <c r="D12" s="128">
        <v>1500000</v>
      </c>
      <c r="E12" s="139"/>
      <c r="F12" s="130">
        <f t="shared" si="0"/>
        <v>46</v>
      </c>
      <c r="G12" s="139"/>
      <c r="H12" s="131"/>
      <c r="I12" s="132">
        <v>1</v>
      </c>
      <c r="J12" s="132">
        <v>3</v>
      </c>
      <c r="K12" s="132"/>
      <c r="L12" s="132"/>
      <c r="M12" s="132">
        <v>1</v>
      </c>
      <c r="N12" s="132"/>
      <c r="O12" s="132"/>
      <c r="P12" s="132"/>
      <c r="Q12" s="132"/>
      <c r="R12" s="132"/>
      <c r="S12" s="132"/>
      <c r="T12" s="132">
        <v>3</v>
      </c>
      <c r="U12" s="133">
        <v>1</v>
      </c>
      <c r="V12" s="133">
        <v>3</v>
      </c>
      <c r="W12" s="133">
        <v>12</v>
      </c>
      <c r="X12" s="133"/>
      <c r="Y12" s="133">
        <v>3</v>
      </c>
      <c r="Z12" s="132"/>
      <c r="AA12" s="133">
        <v>4</v>
      </c>
      <c r="AB12" s="133">
        <v>3</v>
      </c>
      <c r="AC12" s="133">
        <v>11</v>
      </c>
      <c r="AD12" s="133">
        <v>1</v>
      </c>
      <c r="AE12" s="133"/>
      <c r="AF12" s="133"/>
      <c r="AG12" s="133"/>
      <c r="AH12" s="133"/>
      <c r="AI12" s="111"/>
      <c r="AJ12" s="135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</row>
    <row r="13" spans="1:56" ht="12.75" thickBot="1" x14ac:dyDescent="0.25">
      <c r="A13" s="127">
        <v>1</v>
      </c>
      <c r="B13" s="128" t="s">
        <v>269</v>
      </c>
      <c r="C13" s="128" t="s">
        <v>27</v>
      </c>
      <c r="D13" s="128">
        <v>1500000</v>
      </c>
      <c r="E13" s="139"/>
      <c r="F13" s="130">
        <f t="shared" si="0"/>
        <v>52</v>
      </c>
      <c r="G13" s="139"/>
      <c r="H13" s="131"/>
      <c r="I13" s="132">
        <v>1</v>
      </c>
      <c r="J13" s="132"/>
      <c r="K13" s="132">
        <v>3</v>
      </c>
      <c r="L13" s="132"/>
      <c r="M13" s="132">
        <v>17</v>
      </c>
      <c r="N13" s="132">
        <v>3</v>
      </c>
      <c r="O13" s="132"/>
      <c r="P13" s="132"/>
      <c r="Q13" s="132"/>
      <c r="R13" s="132"/>
      <c r="S13" s="132"/>
      <c r="T13" s="132">
        <v>3</v>
      </c>
      <c r="U13" s="133">
        <v>1</v>
      </c>
      <c r="V13" s="133">
        <v>0</v>
      </c>
      <c r="W13" s="133"/>
      <c r="X13" s="133"/>
      <c r="Y13" s="133"/>
      <c r="Z13" s="132">
        <v>19</v>
      </c>
      <c r="AA13" s="133">
        <v>1</v>
      </c>
      <c r="AB13" s="133">
        <v>3</v>
      </c>
      <c r="AC13" s="133"/>
      <c r="AD13" s="133">
        <v>1</v>
      </c>
      <c r="AE13" s="133"/>
      <c r="AF13" s="133"/>
      <c r="AG13" s="133"/>
      <c r="AH13" s="133"/>
      <c r="AI13" s="111"/>
      <c r="AJ13" s="135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</row>
    <row r="14" spans="1:56" ht="13.5" customHeight="1" thickBot="1" x14ac:dyDescent="0.25">
      <c r="A14" s="136">
        <v>1</v>
      </c>
      <c r="B14" s="137" t="s">
        <v>140</v>
      </c>
      <c r="C14" s="137" t="s">
        <v>28</v>
      </c>
      <c r="D14" s="519">
        <v>2250000</v>
      </c>
      <c r="E14" s="139"/>
      <c r="F14" s="130">
        <f t="shared" si="0"/>
        <v>20</v>
      </c>
      <c r="G14" s="139"/>
      <c r="H14" s="131">
        <v>6</v>
      </c>
      <c r="I14" s="132">
        <v>1</v>
      </c>
      <c r="J14" s="132"/>
      <c r="K14" s="132"/>
      <c r="L14" s="132"/>
      <c r="M14" s="132"/>
      <c r="N14" s="132"/>
      <c r="O14" s="132"/>
      <c r="P14" s="132"/>
      <c r="Q14" s="132"/>
      <c r="R14" s="132">
        <v>3</v>
      </c>
      <c r="S14" s="132"/>
      <c r="T14" s="132">
        <v>9</v>
      </c>
      <c r="U14" s="133">
        <v>1</v>
      </c>
      <c r="V14" s="133"/>
      <c r="W14" s="133"/>
      <c r="X14" s="133"/>
      <c r="Y14" s="133"/>
      <c r="Z14" s="132"/>
      <c r="AA14" s="133"/>
      <c r="AB14" s="133"/>
      <c r="AC14" s="133"/>
      <c r="AD14" s="133"/>
      <c r="AE14" s="133"/>
      <c r="AF14" s="133"/>
      <c r="AG14" s="133"/>
      <c r="AH14" s="133"/>
      <c r="AI14" s="111"/>
      <c r="AJ14" s="135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</row>
    <row r="15" spans="1:56" ht="12.75" thickBot="1" x14ac:dyDescent="0.25">
      <c r="A15" s="136">
        <v>1</v>
      </c>
      <c r="B15" s="137" t="s">
        <v>263</v>
      </c>
      <c r="C15" s="137" t="s">
        <v>29</v>
      </c>
      <c r="D15" s="519">
        <v>1750000</v>
      </c>
      <c r="E15" s="139"/>
      <c r="F15" s="130">
        <f t="shared" si="0"/>
        <v>48</v>
      </c>
      <c r="G15" s="139"/>
      <c r="H15" s="131"/>
      <c r="I15" s="132">
        <v>1</v>
      </c>
      <c r="J15" s="132">
        <v>3</v>
      </c>
      <c r="K15" s="132">
        <v>9</v>
      </c>
      <c r="L15" s="132"/>
      <c r="M15" s="132">
        <v>1</v>
      </c>
      <c r="N15" s="132"/>
      <c r="O15" s="132"/>
      <c r="P15" s="132"/>
      <c r="Q15" s="132"/>
      <c r="R15" s="132"/>
      <c r="S15" s="132"/>
      <c r="T15" s="132">
        <v>3</v>
      </c>
      <c r="U15" s="133">
        <v>1</v>
      </c>
      <c r="V15" s="133">
        <v>3</v>
      </c>
      <c r="W15" s="133">
        <v>4</v>
      </c>
      <c r="X15" s="133">
        <v>6</v>
      </c>
      <c r="Y15" s="133">
        <v>0</v>
      </c>
      <c r="Z15" s="132"/>
      <c r="AA15" s="133">
        <v>4</v>
      </c>
      <c r="AB15" s="133">
        <v>9</v>
      </c>
      <c r="AC15" s="133">
        <v>3</v>
      </c>
      <c r="AD15" s="133">
        <v>1</v>
      </c>
      <c r="AE15" s="133"/>
      <c r="AF15" s="133"/>
      <c r="AG15" s="133"/>
      <c r="AH15" s="133"/>
      <c r="AI15" s="111"/>
      <c r="AJ15" s="135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</row>
    <row r="16" spans="1:56" ht="13.5" thickTop="1" thickBot="1" x14ac:dyDescent="0.25">
      <c r="A16" s="140">
        <v>2</v>
      </c>
      <c r="B16" s="141" t="s">
        <v>97</v>
      </c>
      <c r="C16" s="141" t="s">
        <v>30</v>
      </c>
      <c r="D16" s="518">
        <v>1000000</v>
      </c>
      <c r="E16" s="139"/>
      <c r="F16" s="130">
        <f t="shared" si="0"/>
        <v>55</v>
      </c>
      <c r="G16" s="139"/>
      <c r="H16" s="131">
        <v>8</v>
      </c>
      <c r="I16" s="132"/>
      <c r="J16" s="132"/>
      <c r="K16" s="132">
        <v>13</v>
      </c>
      <c r="L16" s="132">
        <v>3</v>
      </c>
      <c r="M16" s="132">
        <v>1</v>
      </c>
      <c r="N16" s="132">
        <v>8</v>
      </c>
      <c r="O16" s="132"/>
      <c r="P16" s="132"/>
      <c r="Q16" s="132"/>
      <c r="R16" s="132">
        <v>8</v>
      </c>
      <c r="S16" s="132"/>
      <c r="T16" s="132">
        <v>1</v>
      </c>
      <c r="U16" s="133">
        <v>1</v>
      </c>
      <c r="V16" s="133"/>
      <c r="W16" s="133">
        <v>3</v>
      </c>
      <c r="X16" s="133"/>
      <c r="Y16" s="133"/>
      <c r="Z16" s="132"/>
      <c r="AA16" s="133">
        <v>6</v>
      </c>
      <c r="AB16" s="133">
        <v>3</v>
      </c>
      <c r="AC16" s="133"/>
      <c r="AD16" s="133"/>
      <c r="AE16" s="133"/>
      <c r="AF16" s="133"/>
      <c r="AG16" s="133"/>
      <c r="AH16" s="133"/>
      <c r="AI16" s="111"/>
      <c r="AJ16" s="135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</row>
    <row r="17" spans="1:56" ht="12.75" thickBot="1" x14ac:dyDescent="0.25">
      <c r="A17" s="127">
        <v>2</v>
      </c>
      <c r="B17" s="128" t="s">
        <v>270</v>
      </c>
      <c r="C17" s="128" t="s">
        <v>31</v>
      </c>
      <c r="D17" s="128">
        <v>1250000</v>
      </c>
      <c r="E17" s="139"/>
      <c r="F17" s="130">
        <f t="shared" si="0"/>
        <v>61</v>
      </c>
      <c r="G17" s="139"/>
      <c r="H17" s="131">
        <v>8</v>
      </c>
      <c r="I17" s="132"/>
      <c r="J17" s="132"/>
      <c r="K17" s="132">
        <v>3</v>
      </c>
      <c r="L17" s="132"/>
      <c r="M17" s="132">
        <v>1</v>
      </c>
      <c r="N17" s="132">
        <v>8</v>
      </c>
      <c r="O17" s="132"/>
      <c r="P17" s="132"/>
      <c r="Q17" s="132"/>
      <c r="R17" s="132">
        <v>8</v>
      </c>
      <c r="S17" s="132"/>
      <c r="T17" s="132">
        <v>1</v>
      </c>
      <c r="U17" s="133">
        <v>1</v>
      </c>
      <c r="V17" s="133"/>
      <c r="W17" s="133"/>
      <c r="X17" s="133"/>
      <c r="Y17" s="133">
        <v>8</v>
      </c>
      <c r="Z17" s="132">
        <v>8</v>
      </c>
      <c r="AA17" s="133">
        <v>6</v>
      </c>
      <c r="AB17" s="133"/>
      <c r="AC17" s="133">
        <v>8</v>
      </c>
      <c r="AD17" s="133">
        <v>1</v>
      </c>
      <c r="AE17" s="133"/>
      <c r="AF17" s="133"/>
      <c r="AG17" s="133"/>
      <c r="AH17" s="133"/>
      <c r="AI17" s="143"/>
      <c r="AJ17" s="144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</row>
    <row r="18" spans="1:56" ht="12.75" thickBot="1" x14ac:dyDescent="0.25">
      <c r="A18" s="127">
        <v>2</v>
      </c>
      <c r="B18" s="128" t="s">
        <v>271</v>
      </c>
      <c r="C18" s="128" t="s">
        <v>32</v>
      </c>
      <c r="D18" s="128">
        <v>750000</v>
      </c>
      <c r="E18" s="139"/>
      <c r="F18" s="130">
        <f t="shared" si="0"/>
        <v>0</v>
      </c>
      <c r="G18" s="139"/>
      <c r="H18" s="131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3"/>
      <c r="V18" s="133"/>
      <c r="W18" s="133"/>
      <c r="X18" s="133"/>
      <c r="Y18" s="133"/>
      <c r="Z18" s="132"/>
      <c r="AA18" s="133"/>
      <c r="AB18" s="133"/>
      <c r="AC18" s="133"/>
      <c r="AD18" s="133"/>
      <c r="AE18" s="133"/>
      <c r="AF18" s="133"/>
      <c r="AG18" s="133"/>
      <c r="AH18" s="133"/>
      <c r="AI18" s="143"/>
      <c r="AJ18" s="145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</row>
    <row r="19" spans="1:56" ht="12.75" thickBot="1" x14ac:dyDescent="0.25">
      <c r="A19" s="136">
        <v>2</v>
      </c>
      <c r="B19" s="137" t="s">
        <v>96</v>
      </c>
      <c r="C19" s="137" t="s">
        <v>33</v>
      </c>
      <c r="D19" s="519">
        <v>1750000</v>
      </c>
      <c r="E19" s="139"/>
      <c r="F19" s="130">
        <f t="shared" si="0"/>
        <v>67</v>
      </c>
      <c r="G19" s="139"/>
      <c r="H19" s="131">
        <v>6</v>
      </c>
      <c r="I19" s="132"/>
      <c r="J19" s="132"/>
      <c r="K19" s="132">
        <v>3</v>
      </c>
      <c r="L19" s="132"/>
      <c r="M19" s="132">
        <v>1</v>
      </c>
      <c r="N19" s="132">
        <v>6</v>
      </c>
      <c r="O19" s="132"/>
      <c r="P19" s="132"/>
      <c r="Q19" s="132"/>
      <c r="R19" s="132">
        <v>6</v>
      </c>
      <c r="S19" s="132"/>
      <c r="T19" s="132">
        <v>1</v>
      </c>
      <c r="U19" s="133">
        <v>11</v>
      </c>
      <c r="V19" s="133"/>
      <c r="W19" s="133">
        <v>3</v>
      </c>
      <c r="X19" s="133"/>
      <c r="Y19" s="133">
        <v>6</v>
      </c>
      <c r="Z19" s="132">
        <v>16</v>
      </c>
      <c r="AA19" s="133">
        <v>4</v>
      </c>
      <c r="AB19" s="133">
        <v>-2</v>
      </c>
      <c r="AC19" s="133">
        <v>6</v>
      </c>
      <c r="AD19" s="133"/>
      <c r="AE19" s="133"/>
      <c r="AF19" s="133"/>
      <c r="AG19" s="133"/>
      <c r="AH19" s="133"/>
      <c r="AI19" s="99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</row>
    <row r="20" spans="1:56" ht="12.75" thickBot="1" x14ac:dyDescent="0.25">
      <c r="A20" s="136">
        <v>2</v>
      </c>
      <c r="B20" s="137" t="s">
        <v>110</v>
      </c>
      <c r="C20" s="137" t="s">
        <v>34</v>
      </c>
      <c r="D20" s="519">
        <v>2000000</v>
      </c>
      <c r="E20" s="139"/>
      <c r="F20" s="130">
        <f t="shared" si="0"/>
        <v>51</v>
      </c>
      <c r="G20" s="139"/>
      <c r="H20" s="131">
        <v>6</v>
      </c>
      <c r="I20" s="132"/>
      <c r="J20" s="132">
        <v>6</v>
      </c>
      <c r="K20" s="132">
        <v>3</v>
      </c>
      <c r="L20" s="132">
        <v>3</v>
      </c>
      <c r="M20" s="132">
        <v>1</v>
      </c>
      <c r="N20" s="132">
        <v>6</v>
      </c>
      <c r="O20" s="132"/>
      <c r="P20" s="132"/>
      <c r="Q20" s="132"/>
      <c r="R20" s="132">
        <v>6</v>
      </c>
      <c r="S20" s="132"/>
      <c r="T20" s="132"/>
      <c r="U20" s="133">
        <v>1</v>
      </c>
      <c r="V20" s="133">
        <v>3</v>
      </c>
      <c r="W20" s="133">
        <v>3</v>
      </c>
      <c r="X20" s="133"/>
      <c r="Y20" s="133">
        <v>6</v>
      </c>
      <c r="Z20" s="132"/>
      <c r="AA20" s="133">
        <v>4</v>
      </c>
      <c r="AB20" s="133"/>
      <c r="AC20" s="133">
        <v>3</v>
      </c>
      <c r="AD20" s="133"/>
      <c r="AE20" s="133"/>
      <c r="AF20" s="133"/>
      <c r="AG20" s="133"/>
      <c r="AH20" s="133"/>
      <c r="AI20" s="99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</row>
    <row r="21" spans="1:56" ht="12.75" thickBot="1" x14ac:dyDescent="0.25">
      <c r="A21" s="136">
        <v>2</v>
      </c>
      <c r="B21" s="137" t="s">
        <v>12</v>
      </c>
      <c r="C21" s="137" t="s">
        <v>35</v>
      </c>
      <c r="D21" s="519">
        <v>1500000</v>
      </c>
      <c r="E21" s="139"/>
      <c r="F21" s="130">
        <f t="shared" si="0"/>
        <v>46</v>
      </c>
      <c r="G21" s="139"/>
      <c r="H21" s="131">
        <v>6</v>
      </c>
      <c r="I21" s="132"/>
      <c r="J21" s="132"/>
      <c r="K21" s="132">
        <v>3</v>
      </c>
      <c r="L21" s="132"/>
      <c r="M21" s="132">
        <v>1</v>
      </c>
      <c r="N21" s="132">
        <v>6</v>
      </c>
      <c r="O21" s="132"/>
      <c r="P21" s="132"/>
      <c r="Q21" s="132"/>
      <c r="R21" s="132">
        <v>6</v>
      </c>
      <c r="S21" s="132"/>
      <c r="T21" s="132">
        <v>1</v>
      </c>
      <c r="U21" s="133">
        <v>1</v>
      </c>
      <c r="V21" s="133"/>
      <c r="W21" s="133">
        <v>3</v>
      </c>
      <c r="X21" s="133"/>
      <c r="Y21" s="133">
        <v>6</v>
      </c>
      <c r="Z21" s="132">
        <v>6</v>
      </c>
      <c r="AA21" s="133">
        <v>4</v>
      </c>
      <c r="AB21" s="133">
        <v>3</v>
      </c>
      <c r="AC21" s="133"/>
      <c r="AD21" s="133"/>
      <c r="AE21" s="133"/>
      <c r="AF21" s="133"/>
      <c r="AG21" s="133"/>
      <c r="AH21" s="133"/>
      <c r="AI21" s="99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</row>
    <row r="22" spans="1:56" ht="12.75" thickBot="1" x14ac:dyDescent="0.25">
      <c r="A22" s="136">
        <v>2</v>
      </c>
      <c r="B22" s="137" t="s">
        <v>272</v>
      </c>
      <c r="C22" s="137" t="s">
        <v>36</v>
      </c>
      <c r="D22" s="519">
        <v>750000</v>
      </c>
      <c r="E22" s="139"/>
      <c r="F22" s="130">
        <f t="shared" si="0"/>
        <v>28</v>
      </c>
      <c r="G22" s="139"/>
      <c r="H22" s="131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3"/>
      <c r="V22" s="133"/>
      <c r="W22" s="133">
        <v>3</v>
      </c>
      <c r="X22" s="133"/>
      <c r="Y22" s="133">
        <v>6</v>
      </c>
      <c r="Z22" s="132">
        <v>6</v>
      </c>
      <c r="AA22" s="133"/>
      <c r="AB22" s="133">
        <v>13</v>
      </c>
      <c r="AC22" s="133"/>
      <c r="AD22" s="133"/>
      <c r="AE22" s="133"/>
      <c r="AF22" s="133"/>
      <c r="AG22" s="133"/>
      <c r="AH22" s="133"/>
      <c r="AI22" s="99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</row>
    <row r="23" spans="1:56" ht="12.75" thickBot="1" x14ac:dyDescent="0.25">
      <c r="A23" s="136">
        <v>2</v>
      </c>
      <c r="B23" s="137" t="s">
        <v>239</v>
      </c>
      <c r="C23" s="137" t="s">
        <v>37</v>
      </c>
      <c r="D23" s="519">
        <v>1000000</v>
      </c>
      <c r="E23" s="139"/>
      <c r="F23" s="130">
        <f t="shared" si="0"/>
        <v>66</v>
      </c>
      <c r="G23" s="139"/>
      <c r="H23" s="131">
        <v>6</v>
      </c>
      <c r="I23" s="132"/>
      <c r="J23" s="132"/>
      <c r="K23" s="132">
        <v>3</v>
      </c>
      <c r="L23" s="132">
        <v>3</v>
      </c>
      <c r="M23" s="132">
        <v>1</v>
      </c>
      <c r="N23" s="132">
        <v>6</v>
      </c>
      <c r="O23" s="132"/>
      <c r="P23" s="132"/>
      <c r="Q23" s="132"/>
      <c r="R23" s="132">
        <v>6</v>
      </c>
      <c r="S23" s="132">
        <v>6</v>
      </c>
      <c r="T23" s="132"/>
      <c r="U23" s="133"/>
      <c r="V23" s="133"/>
      <c r="W23" s="133">
        <v>3</v>
      </c>
      <c r="X23" s="133"/>
      <c r="Y23" s="133">
        <v>6</v>
      </c>
      <c r="Z23" s="132">
        <v>6</v>
      </c>
      <c r="AA23" s="133">
        <v>4</v>
      </c>
      <c r="AB23" s="133">
        <v>3</v>
      </c>
      <c r="AC23" s="133">
        <v>13</v>
      </c>
      <c r="AD23" s="133"/>
      <c r="AE23" s="133"/>
      <c r="AF23" s="133"/>
      <c r="AG23" s="133"/>
      <c r="AH23" s="133"/>
      <c r="AI23" s="99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</row>
    <row r="24" spans="1:56" ht="12.75" thickBot="1" x14ac:dyDescent="0.25">
      <c r="A24" s="136">
        <v>2</v>
      </c>
      <c r="B24" s="137" t="s">
        <v>221</v>
      </c>
      <c r="C24" s="137" t="s">
        <v>38</v>
      </c>
      <c r="D24" s="519">
        <v>1000000</v>
      </c>
      <c r="E24" s="139"/>
      <c r="F24" s="130">
        <f t="shared" si="0"/>
        <v>39</v>
      </c>
      <c r="G24" s="139"/>
      <c r="H24" s="131">
        <v>6</v>
      </c>
      <c r="I24" s="132"/>
      <c r="J24" s="132"/>
      <c r="K24" s="132"/>
      <c r="L24" s="132"/>
      <c r="M24" s="132">
        <v>1</v>
      </c>
      <c r="N24" s="132">
        <v>6</v>
      </c>
      <c r="O24" s="132"/>
      <c r="P24" s="132"/>
      <c r="Q24" s="132"/>
      <c r="R24" s="132">
        <v>6</v>
      </c>
      <c r="S24" s="132">
        <v>6</v>
      </c>
      <c r="T24" s="132">
        <v>1</v>
      </c>
      <c r="U24" s="133">
        <v>1</v>
      </c>
      <c r="V24" s="133"/>
      <c r="W24" s="133"/>
      <c r="X24" s="133"/>
      <c r="Y24" s="133"/>
      <c r="Z24" s="132">
        <v>6</v>
      </c>
      <c r="AA24" s="133"/>
      <c r="AB24" s="133">
        <v>3</v>
      </c>
      <c r="AC24" s="133">
        <v>3</v>
      </c>
      <c r="AD24" s="133"/>
      <c r="AE24" s="133"/>
      <c r="AF24" s="133"/>
      <c r="AG24" s="133"/>
      <c r="AH24" s="133"/>
      <c r="AI24" s="99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</row>
    <row r="25" spans="1:56" ht="12.75" thickBot="1" x14ac:dyDescent="0.25">
      <c r="A25" s="127">
        <v>2</v>
      </c>
      <c r="B25" s="128" t="s">
        <v>189</v>
      </c>
      <c r="C25" s="128" t="s">
        <v>39</v>
      </c>
      <c r="D25" s="128">
        <v>1250000</v>
      </c>
      <c r="E25" s="139"/>
      <c r="F25" s="130">
        <f t="shared" si="0"/>
        <v>0</v>
      </c>
      <c r="G25" s="139"/>
      <c r="H25" s="131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3"/>
      <c r="V25" s="133"/>
      <c r="W25" s="133"/>
      <c r="X25" s="133"/>
      <c r="Y25" s="133"/>
      <c r="Z25" s="132"/>
      <c r="AA25" s="133"/>
      <c r="AB25" s="133"/>
      <c r="AC25" s="133"/>
      <c r="AD25" s="133"/>
      <c r="AE25" s="133"/>
      <c r="AF25" s="133"/>
      <c r="AG25" s="133"/>
      <c r="AH25" s="133"/>
      <c r="AI25" s="99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</row>
    <row r="26" spans="1:56" ht="12.75" thickBot="1" x14ac:dyDescent="0.25">
      <c r="A26" s="127">
        <v>2</v>
      </c>
      <c r="B26" s="128" t="s">
        <v>191</v>
      </c>
      <c r="C26" s="128" t="s">
        <v>40</v>
      </c>
      <c r="D26" s="128">
        <v>1750000</v>
      </c>
      <c r="E26" s="139"/>
      <c r="F26" s="130">
        <f t="shared" si="0"/>
        <v>54</v>
      </c>
      <c r="G26" s="139"/>
      <c r="H26" s="131">
        <v>3</v>
      </c>
      <c r="I26" s="132">
        <v>-11</v>
      </c>
      <c r="J26" s="132"/>
      <c r="K26" s="132">
        <v>11</v>
      </c>
      <c r="L26" s="132"/>
      <c r="M26" s="132">
        <v>1</v>
      </c>
      <c r="N26" s="132">
        <v>11</v>
      </c>
      <c r="O26" s="132"/>
      <c r="P26" s="132"/>
      <c r="Q26" s="132"/>
      <c r="R26" s="132">
        <v>3</v>
      </c>
      <c r="S26" s="132"/>
      <c r="T26" s="132">
        <v>1</v>
      </c>
      <c r="U26" s="133">
        <v>1</v>
      </c>
      <c r="V26" s="133"/>
      <c r="W26" s="133">
        <v>11</v>
      </c>
      <c r="X26" s="133"/>
      <c r="Y26" s="133">
        <v>8</v>
      </c>
      <c r="Z26" s="132"/>
      <c r="AA26" s="133">
        <v>1</v>
      </c>
      <c r="AB26" s="133">
        <v>19</v>
      </c>
      <c r="AC26" s="133">
        <v>-5</v>
      </c>
      <c r="AD26" s="133"/>
      <c r="AE26" s="133"/>
      <c r="AF26" s="133"/>
      <c r="AG26" s="133"/>
      <c r="AH26" s="133"/>
      <c r="AI26" s="99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</row>
    <row r="27" spans="1:56" ht="12.75" thickBot="1" x14ac:dyDescent="0.25">
      <c r="A27" s="127">
        <v>2</v>
      </c>
      <c r="B27" s="128" t="s">
        <v>220</v>
      </c>
      <c r="C27" s="128" t="s">
        <v>41</v>
      </c>
      <c r="D27" s="128">
        <v>1500000</v>
      </c>
      <c r="E27" s="139"/>
      <c r="F27" s="130">
        <f t="shared" si="0"/>
        <v>71</v>
      </c>
      <c r="G27" s="139"/>
      <c r="H27" s="131">
        <v>11</v>
      </c>
      <c r="I27" s="132"/>
      <c r="J27" s="132">
        <v>3</v>
      </c>
      <c r="K27" s="132">
        <v>3</v>
      </c>
      <c r="L27" s="132"/>
      <c r="M27" s="132">
        <v>1</v>
      </c>
      <c r="N27" s="132"/>
      <c r="O27" s="132"/>
      <c r="P27" s="132"/>
      <c r="Q27" s="132"/>
      <c r="R27" s="132">
        <v>3</v>
      </c>
      <c r="S27" s="132"/>
      <c r="T27" s="132">
        <v>1</v>
      </c>
      <c r="U27" s="133">
        <v>1</v>
      </c>
      <c r="V27" s="133">
        <v>3</v>
      </c>
      <c r="W27" s="133">
        <v>12</v>
      </c>
      <c r="X27" s="133"/>
      <c r="Y27" s="133">
        <v>3</v>
      </c>
      <c r="Z27" s="132">
        <v>3</v>
      </c>
      <c r="AA27" s="133">
        <v>1</v>
      </c>
      <c r="AB27" s="133">
        <v>14</v>
      </c>
      <c r="AC27" s="133">
        <v>11</v>
      </c>
      <c r="AD27" s="133">
        <v>1</v>
      </c>
      <c r="AE27" s="133"/>
      <c r="AF27" s="133"/>
      <c r="AG27" s="133"/>
      <c r="AH27" s="133"/>
      <c r="AI27" s="99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</row>
    <row r="28" spans="1:56" ht="12.75" thickBot="1" x14ac:dyDescent="0.25">
      <c r="A28" s="127">
        <v>2</v>
      </c>
      <c r="B28" s="128" t="s">
        <v>273</v>
      </c>
      <c r="C28" s="128" t="s">
        <v>42</v>
      </c>
      <c r="D28" s="128">
        <v>1000000</v>
      </c>
      <c r="E28" s="139"/>
      <c r="F28" s="130">
        <f t="shared" si="0"/>
        <v>0</v>
      </c>
      <c r="G28" s="139"/>
      <c r="H28" s="131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3"/>
      <c r="V28" s="133"/>
      <c r="W28" s="133"/>
      <c r="X28" s="133"/>
      <c r="Y28" s="133"/>
      <c r="Z28" s="132"/>
      <c r="AA28" s="133"/>
      <c r="AB28" s="133"/>
      <c r="AC28" s="133"/>
      <c r="AD28" s="133"/>
      <c r="AE28" s="133"/>
      <c r="AF28" s="133"/>
      <c r="AG28" s="133"/>
      <c r="AH28" s="133"/>
      <c r="AI28" s="99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</row>
    <row r="29" spans="1:56" ht="12.75" thickBot="1" x14ac:dyDescent="0.25">
      <c r="A29" s="127">
        <v>2</v>
      </c>
      <c r="B29" s="128" t="s">
        <v>240</v>
      </c>
      <c r="C29" s="128" t="s">
        <v>43</v>
      </c>
      <c r="D29" s="128">
        <v>1250000</v>
      </c>
      <c r="E29" s="139"/>
      <c r="F29" s="130">
        <f t="shared" si="0"/>
        <v>64</v>
      </c>
      <c r="G29" s="139"/>
      <c r="H29" s="131"/>
      <c r="I29" s="132"/>
      <c r="J29" s="132">
        <v>3</v>
      </c>
      <c r="K29" s="132"/>
      <c r="L29" s="132"/>
      <c r="M29" s="132">
        <v>1</v>
      </c>
      <c r="N29" s="132"/>
      <c r="O29" s="132"/>
      <c r="P29" s="132"/>
      <c r="Q29" s="132"/>
      <c r="R29" s="132">
        <v>11</v>
      </c>
      <c r="S29" s="132"/>
      <c r="T29" s="132">
        <v>3</v>
      </c>
      <c r="U29" s="133">
        <v>1</v>
      </c>
      <c r="V29" s="133">
        <v>3</v>
      </c>
      <c r="W29" s="133">
        <v>12</v>
      </c>
      <c r="X29" s="133"/>
      <c r="Y29" s="133"/>
      <c r="Z29" s="132">
        <v>3</v>
      </c>
      <c r="AA29" s="133">
        <v>13</v>
      </c>
      <c r="AB29" s="133">
        <v>6</v>
      </c>
      <c r="AC29" s="133"/>
      <c r="AD29" s="133">
        <v>8</v>
      </c>
      <c r="AE29" s="133"/>
      <c r="AF29" s="133"/>
      <c r="AG29" s="133"/>
      <c r="AH29" s="133"/>
      <c r="AI29" s="99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</row>
    <row r="30" spans="1:56" ht="12.75" thickBot="1" x14ac:dyDescent="0.25">
      <c r="A30" s="127">
        <v>2</v>
      </c>
      <c r="B30" s="128" t="s">
        <v>13</v>
      </c>
      <c r="C30" s="128" t="s">
        <v>44</v>
      </c>
      <c r="D30" s="128">
        <v>1000000</v>
      </c>
      <c r="E30" s="139"/>
      <c r="F30" s="130">
        <f t="shared" si="0"/>
        <v>4</v>
      </c>
      <c r="G30" s="139"/>
      <c r="H30" s="131"/>
      <c r="I30" s="132"/>
      <c r="J30" s="132"/>
      <c r="K30" s="132"/>
      <c r="L30" s="132"/>
      <c r="M30" s="132">
        <v>1</v>
      </c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>
        <v>3</v>
      </c>
      <c r="AD30" s="133"/>
      <c r="AE30" s="133"/>
      <c r="AF30" s="133"/>
      <c r="AG30" s="133"/>
      <c r="AH30" s="133"/>
      <c r="AI30" s="99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</row>
    <row r="31" spans="1:56" ht="12.75" thickBot="1" x14ac:dyDescent="0.25">
      <c r="A31" s="136">
        <v>2</v>
      </c>
      <c r="B31" s="137" t="s">
        <v>108</v>
      </c>
      <c r="C31" s="137" t="s">
        <v>45</v>
      </c>
      <c r="D31" s="519">
        <v>2750000</v>
      </c>
      <c r="E31" s="139"/>
      <c r="F31" s="130">
        <f t="shared" si="0"/>
        <v>35</v>
      </c>
      <c r="G31" s="139"/>
      <c r="H31" s="131">
        <v>3</v>
      </c>
      <c r="I31" s="132">
        <v>6</v>
      </c>
      <c r="J31" s="132"/>
      <c r="K31" s="132">
        <v>9</v>
      </c>
      <c r="L31" s="132"/>
      <c r="M31" s="132">
        <v>7</v>
      </c>
      <c r="N31" s="132"/>
      <c r="O31" s="132"/>
      <c r="P31" s="132"/>
      <c r="Q31" s="132"/>
      <c r="R31" s="132">
        <v>3</v>
      </c>
      <c r="S31" s="132"/>
      <c r="T31" s="132">
        <v>7</v>
      </c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/>
      <c r="AG31" s="133"/>
      <c r="AH31" s="133"/>
      <c r="AI31" s="99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12.75" thickBot="1" x14ac:dyDescent="0.25">
      <c r="A32" s="136">
        <v>2</v>
      </c>
      <c r="B32" s="137" t="s">
        <v>264</v>
      </c>
      <c r="C32" s="137" t="s">
        <v>46</v>
      </c>
      <c r="D32" s="519">
        <v>2000000</v>
      </c>
      <c r="E32" s="139"/>
      <c r="F32" s="130">
        <f t="shared" si="0"/>
        <v>57</v>
      </c>
      <c r="G32" s="139"/>
      <c r="H32" s="131">
        <v>3</v>
      </c>
      <c r="I32" s="132"/>
      <c r="J32" s="132">
        <v>3</v>
      </c>
      <c r="K32" s="132"/>
      <c r="L32" s="132"/>
      <c r="M32" s="132">
        <v>2</v>
      </c>
      <c r="N32" s="132"/>
      <c r="O32" s="132"/>
      <c r="P32" s="132"/>
      <c r="Q32" s="132"/>
      <c r="R32" s="132">
        <v>3</v>
      </c>
      <c r="S32" s="132"/>
      <c r="T32" s="132">
        <v>3</v>
      </c>
      <c r="U32" s="133">
        <v>7</v>
      </c>
      <c r="V32" s="133">
        <v>6</v>
      </c>
      <c r="W32" s="133">
        <v>10</v>
      </c>
      <c r="X32" s="133"/>
      <c r="Y32" s="133">
        <v>3</v>
      </c>
      <c r="Z32" s="132">
        <v>3</v>
      </c>
      <c r="AA32" s="133">
        <v>1</v>
      </c>
      <c r="AB32" s="133">
        <v>3</v>
      </c>
      <c r="AC32" s="133">
        <v>9</v>
      </c>
      <c r="AD32" s="133">
        <v>1</v>
      </c>
      <c r="AE32" s="133"/>
      <c r="AF32" s="133"/>
      <c r="AG32" s="133"/>
      <c r="AH32" s="133"/>
      <c r="AI32" s="99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</row>
    <row r="33" spans="1:56" ht="13.5" thickTop="1" thickBot="1" x14ac:dyDescent="0.25">
      <c r="A33" s="242">
        <v>0.75</v>
      </c>
      <c r="B33" s="141" t="s">
        <v>274</v>
      </c>
      <c r="C33" s="141" t="s">
        <v>47</v>
      </c>
      <c r="D33" s="518">
        <v>1000000</v>
      </c>
      <c r="E33" s="139"/>
      <c r="F33" s="130">
        <f t="shared" si="0"/>
        <v>3</v>
      </c>
      <c r="G33" s="139"/>
      <c r="H33" s="131"/>
      <c r="I33" s="132"/>
      <c r="J33" s="132"/>
      <c r="K33" s="132">
        <v>1</v>
      </c>
      <c r="L33" s="132"/>
      <c r="M33" s="132"/>
      <c r="N33" s="132"/>
      <c r="O33" s="132">
        <v>1</v>
      </c>
      <c r="P33" s="132">
        <v>1</v>
      </c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133"/>
      <c r="AI33" s="99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</row>
    <row r="34" spans="1:56" ht="12.75" thickBot="1" x14ac:dyDescent="0.25">
      <c r="A34" s="241">
        <v>0.75</v>
      </c>
      <c r="B34" s="137" t="s">
        <v>119</v>
      </c>
      <c r="C34" s="137" t="s">
        <v>48</v>
      </c>
      <c r="D34" s="519">
        <v>500000</v>
      </c>
      <c r="E34" s="139"/>
      <c r="F34" s="130">
        <f t="shared" si="0"/>
        <v>1</v>
      </c>
      <c r="G34" s="139"/>
      <c r="H34" s="131"/>
      <c r="I34" s="132"/>
      <c r="J34" s="132"/>
      <c r="K34" s="132"/>
      <c r="L34" s="132"/>
      <c r="M34" s="132"/>
      <c r="N34" s="132"/>
      <c r="O34" s="132">
        <v>1</v>
      </c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/>
      <c r="AB34" s="133"/>
      <c r="AC34" s="133"/>
      <c r="AD34" s="133"/>
      <c r="AE34" s="133"/>
      <c r="AF34" s="133"/>
      <c r="AG34" s="133"/>
      <c r="AH34" s="133"/>
      <c r="AI34" s="99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</row>
    <row r="35" spans="1:56" ht="12.75" thickBot="1" x14ac:dyDescent="0.25">
      <c r="A35" s="241">
        <v>0.75</v>
      </c>
      <c r="B35" s="137" t="s">
        <v>116</v>
      </c>
      <c r="C35" s="137" t="s">
        <v>49</v>
      </c>
      <c r="D35" s="519">
        <v>750000</v>
      </c>
      <c r="E35" s="139"/>
      <c r="F35" s="130">
        <f t="shared" si="0"/>
        <v>3</v>
      </c>
      <c r="G35" s="139"/>
      <c r="H35" s="131"/>
      <c r="I35" s="132"/>
      <c r="J35" s="132"/>
      <c r="K35" s="132">
        <v>1</v>
      </c>
      <c r="L35" s="132"/>
      <c r="M35" s="132"/>
      <c r="N35" s="132"/>
      <c r="O35" s="132">
        <v>1</v>
      </c>
      <c r="P35" s="132">
        <v>1</v>
      </c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133"/>
      <c r="AI35" s="99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</row>
    <row r="36" spans="1:56" ht="12.75" thickBot="1" x14ac:dyDescent="0.25">
      <c r="A36" s="241">
        <v>0.75</v>
      </c>
      <c r="B36" s="137" t="s">
        <v>99</v>
      </c>
      <c r="C36" s="137" t="s">
        <v>50</v>
      </c>
      <c r="D36" s="519">
        <v>500000</v>
      </c>
      <c r="E36" s="139"/>
      <c r="F36" s="130">
        <f t="shared" si="0"/>
        <v>12</v>
      </c>
      <c r="G36" s="139"/>
      <c r="H36" s="131"/>
      <c r="I36" s="132"/>
      <c r="J36" s="132"/>
      <c r="K36" s="132">
        <v>1</v>
      </c>
      <c r="L36" s="132">
        <v>3</v>
      </c>
      <c r="M36" s="132"/>
      <c r="N36" s="132"/>
      <c r="O36" s="132">
        <v>1</v>
      </c>
      <c r="P36" s="132">
        <v>1</v>
      </c>
      <c r="Q36" s="132"/>
      <c r="R36" s="132"/>
      <c r="S36" s="132">
        <v>6</v>
      </c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133"/>
      <c r="AI36" s="99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</row>
    <row r="37" spans="1:56" ht="12.75" thickBot="1" x14ac:dyDescent="0.25">
      <c r="A37" s="241">
        <v>0.75</v>
      </c>
      <c r="B37" s="137" t="s">
        <v>115</v>
      </c>
      <c r="C37" s="137" t="s">
        <v>51</v>
      </c>
      <c r="D37" s="519">
        <v>500000</v>
      </c>
      <c r="E37" s="139"/>
      <c r="F37" s="130">
        <f t="shared" si="0"/>
        <v>0</v>
      </c>
      <c r="G37" s="139"/>
      <c r="H37" s="131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3"/>
      <c r="V37" s="133"/>
      <c r="W37" s="133"/>
      <c r="X37" s="133"/>
      <c r="Y37" s="133"/>
      <c r="Z37" s="132"/>
      <c r="AA37" s="133"/>
      <c r="AB37" s="133"/>
      <c r="AC37" s="133"/>
      <c r="AD37" s="133"/>
      <c r="AE37" s="133"/>
      <c r="AF37" s="133"/>
      <c r="AG37" s="133"/>
      <c r="AH37" s="133"/>
      <c r="AI37" s="99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</row>
    <row r="38" spans="1:56" ht="12.75" thickBot="1" x14ac:dyDescent="0.25">
      <c r="A38" s="241">
        <v>0.75</v>
      </c>
      <c r="B38" s="137" t="s">
        <v>117</v>
      </c>
      <c r="C38" s="137" t="s">
        <v>52</v>
      </c>
      <c r="D38" s="519">
        <v>500000</v>
      </c>
      <c r="E38" s="139"/>
      <c r="F38" s="130">
        <f t="shared" si="0"/>
        <v>1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>
        <v>1</v>
      </c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133"/>
      <c r="AI38" s="99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</row>
    <row r="39" spans="1:56" ht="12.75" thickBot="1" x14ac:dyDescent="0.25">
      <c r="A39" s="241">
        <v>0.75</v>
      </c>
      <c r="B39" s="137" t="s">
        <v>109</v>
      </c>
      <c r="C39" s="137" t="s">
        <v>53</v>
      </c>
      <c r="D39" s="519">
        <v>1250000</v>
      </c>
      <c r="E39" s="139"/>
      <c r="F39" s="130">
        <f t="shared" si="0"/>
        <v>35</v>
      </c>
      <c r="G39" s="139"/>
      <c r="H39" s="131"/>
      <c r="I39" s="132">
        <v>13</v>
      </c>
      <c r="J39" s="132"/>
      <c r="K39" s="132">
        <v>1</v>
      </c>
      <c r="L39" s="132"/>
      <c r="M39" s="132"/>
      <c r="N39" s="132">
        <v>6</v>
      </c>
      <c r="O39" s="132">
        <v>1</v>
      </c>
      <c r="P39" s="132">
        <v>1</v>
      </c>
      <c r="Q39" s="132"/>
      <c r="R39" s="132"/>
      <c r="S39" s="132">
        <v>6</v>
      </c>
      <c r="T39" s="132"/>
      <c r="U39" s="133"/>
      <c r="V39" s="133"/>
      <c r="W39" s="133"/>
      <c r="X39" s="133"/>
      <c r="Y39" s="133"/>
      <c r="Z39" s="132"/>
      <c r="AA39" s="133">
        <v>4</v>
      </c>
      <c r="AB39" s="133"/>
      <c r="AC39" s="133">
        <v>3</v>
      </c>
      <c r="AD39" s="133"/>
      <c r="AE39" s="133"/>
      <c r="AF39" s="133"/>
      <c r="AG39" s="133"/>
      <c r="AH39" s="133"/>
      <c r="AI39" s="99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</row>
    <row r="40" spans="1:56" ht="12.75" thickBot="1" x14ac:dyDescent="0.25">
      <c r="A40" s="241">
        <v>0.75</v>
      </c>
      <c r="B40" s="137" t="s">
        <v>111</v>
      </c>
      <c r="C40" s="137" t="s">
        <v>54</v>
      </c>
      <c r="D40" s="519">
        <v>750000</v>
      </c>
      <c r="E40" s="139"/>
      <c r="F40" s="130">
        <f t="shared" si="0"/>
        <v>3</v>
      </c>
      <c r="G40" s="139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>
        <v>3</v>
      </c>
      <c r="AD40" s="133"/>
      <c r="AE40" s="133"/>
      <c r="AF40" s="133"/>
      <c r="AG40" s="133"/>
      <c r="AH40" s="133"/>
      <c r="AI40" s="99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</row>
    <row r="41" spans="1:56" ht="12.75" thickBot="1" x14ac:dyDescent="0.25">
      <c r="A41" s="241">
        <v>0.75</v>
      </c>
      <c r="B41" s="137" t="s">
        <v>125</v>
      </c>
      <c r="C41" s="137" t="s">
        <v>55</v>
      </c>
      <c r="D41" s="519">
        <v>750000</v>
      </c>
      <c r="E41" s="139"/>
      <c r="F41" s="130">
        <f t="shared" si="0"/>
        <v>11</v>
      </c>
      <c r="G41" s="139"/>
      <c r="H41" s="131"/>
      <c r="I41" s="132">
        <v>3</v>
      </c>
      <c r="J41" s="132"/>
      <c r="K41" s="132">
        <v>1</v>
      </c>
      <c r="L41" s="132">
        <v>3</v>
      </c>
      <c r="M41" s="132"/>
      <c r="N41" s="132"/>
      <c r="O41" s="132"/>
      <c r="P41" s="132">
        <v>1</v>
      </c>
      <c r="Q41" s="132"/>
      <c r="R41" s="132"/>
      <c r="S41" s="132"/>
      <c r="T41" s="132"/>
      <c r="U41" s="133"/>
      <c r="V41" s="133"/>
      <c r="W41" s="133"/>
      <c r="X41" s="133"/>
      <c r="Y41" s="133"/>
      <c r="Z41" s="132"/>
      <c r="AA41" s="133"/>
      <c r="AB41" s="133"/>
      <c r="AC41" s="133">
        <v>3</v>
      </c>
      <c r="AD41" s="133"/>
      <c r="AE41" s="133"/>
      <c r="AF41" s="133"/>
      <c r="AG41" s="133"/>
      <c r="AH41" s="133"/>
      <c r="AI41" s="99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</row>
    <row r="42" spans="1:56" ht="12.75" thickBot="1" x14ac:dyDescent="0.25">
      <c r="A42" s="241">
        <v>0.75</v>
      </c>
      <c r="B42" s="137" t="s">
        <v>114</v>
      </c>
      <c r="C42" s="137" t="s">
        <v>56</v>
      </c>
      <c r="D42" s="519">
        <v>750000</v>
      </c>
      <c r="E42" s="139"/>
      <c r="F42" s="130">
        <f t="shared" si="0"/>
        <v>14</v>
      </c>
      <c r="G42" s="139"/>
      <c r="H42" s="131"/>
      <c r="I42" s="132">
        <v>3</v>
      </c>
      <c r="J42" s="132"/>
      <c r="K42" s="132"/>
      <c r="L42" s="132">
        <v>3</v>
      </c>
      <c r="M42" s="132"/>
      <c r="N42" s="132"/>
      <c r="O42" s="132">
        <v>1</v>
      </c>
      <c r="P42" s="132">
        <v>1</v>
      </c>
      <c r="Q42" s="132"/>
      <c r="R42" s="132"/>
      <c r="S42" s="132">
        <v>6</v>
      </c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/>
      <c r="AE42" s="133"/>
      <c r="AF42" s="133"/>
      <c r="AG42" s="133"/>
      <c r="AH42" s="133"/>
      <c r="AI42" s="99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</row>
    <row r="43" spans="1:56" ht="12.75" thickBot="1" x14ac:dyDescent="0.25">
      <c r="A43" s="241">
        <v>0.75</v>
      </c>
      <c r="B43" s="137" t="s">
        <v>234</v>
      </c>
      <c r="C43" s="137" t="s">
        <v>57</v>
      </c>
      <c r="D43" s="519">
        <v>750000</v>
      </c>
      <c r="E43" s="139"/>
      <c r="F43" s="130">
        <f t="shared" si="0"/>
        <v>3</v>
      </c>
      <c r="G43" s="139"/>
      <c r="H43" s="131"/>
      <c r="I43" s="132"/>
      <c r="J43" s="132"/>
      <c r="K43" s="132"/>
      <c r="L43" s="132">
        <v>3</v>
      </c>
      <c r="M43" s="132"/>
      <c r="N43" s="132"/>
      <c r="O43" s="132"/>
      <c r="P43" s="132"/>
      <c r="Q43" s="132"/>
      <c r="R43" s="132"/>
      <c r="S43" s="132"/>
      <c r="T43" s="132"/>
      <c r="U43" s="133"/>
      <c r="V43" s="133"/>
      <c r="W43" s="133"/>
      <c r="X43" s="133"/>
      <c r="Y43" s="133"/>
      <c r="Z43" s="132"/>
      <c r="AA43" s="133"/>
      <c r="AB43" s="133"/>
      <c r="AC43" s="133"/>
      <c r="AD43" s="133"/>
      <c r="AE43" s="133"/>
      <c r="AF43" s="133"/>
      <c r="AG43" s="133"/>
      <c r="AH43" s="133"/>
      <c r="AI43" s="99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</row>
    <row r="44" spans="1:56" ht="12.75" thickBot="1" x14ac:dyDescent="0.25">
      <c r="A44" s="240">
        <v>0.75</v>
      </c>
      <c r="B44" s="128" t="s">
        <v>118</v>
      </c>
      <c r="C44" s="128" t="s">
        <v>58</v>
      </c>
      <c r="D44" s="128">
        <v>500000</v>
      </c>
      <c r="E44" s="139"/>
      <c r="F44" s="130">
        <f t="shared" si="0"/>
        <v>4</v>
      </c>
      <c r="G44" s="139"/>
      <c r="H44" s="131"/>
      <c r="I44" s="132">
        <v>3</v>
      </c>
      <c r="J44" s="132"/>
      <c r="K44" s="132">
        <v>1</v>
      </c>
      <c r="L44" s="132"/>
      <c r="M44" s="132"/>
      <c r="N44" s="132"/>
      <c r="O44" s="132"/>
      <c r="P44" s="132"/>
      <c r="Q44" s="132"/>
      <c r="R44" s="132"/>
      <c r="S44" s="132"/>
      <c r="T44" s="132"/>
      <c r="U44" s="133"/>
      <c r="V44" s="133"/>
      <c r="W44" s="133"/>
      <c r="X44" s="133"/>
      <c r="Y44" s="133"/>
      <c r="Z44" s="132"/>
      <c r="AA44" s="133"/>
      <c r="AB44" s="133"/>
      <c r="AC44" s="133"/>
      <c r="AD44" s="133"/>
      <c r="AE44" s="133"/>
      <c r="AF44" s="133"/>
      <c r="AG44" s="133"/>
      <c r="AH44" s="133"/>
      <c r="AI44" s="12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</row>
    <row r="45" spans="1:56" ht="12.75" thickBot="1" x14ac:dyDescent="0.25">
      <c r="A45" s="240">
        <v>0.75</v>
      </c>
      <c r="B45" s="128" t="s">
        <v>133</v>
      </c>
      <c r="C45" s="128" t="s">
        <v>59</v>
      </c>
      <c r="D45" s="128">
        <v>750000</v>
      </c>
      <c r="E45" s="139"/>
      <c r="F45" s="130">
        <f t="shared" si="0"/>
        <v>16</v>
      </c>
      <c r="G45" s="139"/>
      <c r="H45" s="131"/>
      <c r="I45" s="132"/>
      <c r="J45" s="132"/>
      <c r="K45" s="132">
        <v>1</v>
      </c>
      <c r="L45" s="132"/>
      <c r="M45" s="132"/>
      <c r="N45" s="132"/>
      <c r="O45" s="132"/>
      <c r="P45" s="132">
        <v>1</v>
      </c>
      <c r="Q45" s="132"/>
      <c r="R45" s="132"/>
      <c r="S45" s="132">
        <v>3</v>
      </c>
      <c r="T45" s="132"/>
      <c r="U45" s="133"/>
      <c r="V45" s="133"/>
      <c r="W45" s="133"/>
      <c r="X45" s="133"/>
      <c r="Y45" s="133"/>
      <c r="Z45" s="132"/>
      <c r="AA45" s="133"/>
      <c r="AB45" s="133"/>
      <c r="AC45" s="133">
        <v>11</v>
      </c>
      <c r="AD45" s="133"/>
      <c r="AE45" s="133"/>
      <c r="AF45" s="133"/>
      <c r="AG45" s="133"/>
      <c r="AH45" s="133"/>
      <c r="AI45" s="99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</row>
    <row r="46" spans="1:56" ht="12.75" thickBot="1" x14ac:dyDescent="0.25">
      <c r="A46" s="240">
        <v>0.75</v>
      </c>
      <c r="B46" s="128" t="s">
        <v>141</v>
      </c>
      <c r="C46" s="128" t="s">
        <v>60</v>
      </c>
      <c r="D46" s="128">
        <v>1000000</v>
      </c>
      <c r="E46" s="139"/>
      <c r="F46" s="130">
        <f t="shared" si="0"/>
        <v>6</v>
      </c>
      <c r="G46" s="139"/>
      <c r="H46" s="131"/>
      <c r="I46" s="132"/>
      <c r="J46" s="132"/>
      <c r="K46" s="132"/>
      <c r="L46" s="132">
        <v>3</v>
      </c>
      <c r="M46" s="132"/>
      <c r="N46" s="132"/>
      <c r="O46" s="132">
        <v>1</v>
      </c>
      <c r="P46" s="132">
        <v>1</v>
      </c>
      <c r="Q46" s="132"/>
      <c r="R46" s="132"/>
      <c r="S46" s="132"/>
      <c r="T46" s="132"/>
      <c r="U46" s="133">
        <v>1</v>
      </c>
      <c r="V46" s="133"/>
      <c r="W46" s="133"/>
      <c r="X46" s="133"/>
      <c r="Y46" s="133"/>
      <c r="Z46" s="132"/>
      <c r="AA46" s="133"/>
      <c r="AB46" s="133"/>
      <c r="AC46" s="133"/>
      <c r="AD46" s="133"/>
      <c r="AE46" s="133"/>
      <c r="AF46" s="133"/>
      <c r="AG46" s="133"/>
      <c r="AH46" s="133"/>
      <c r="AI46" s="99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</row>
    <row r="47" spans="1:56" ht="12.75" thickBot="1" x14ac:dyDescent="0.25">
      <c r="A47" s="240">
        <v>0.75</v>
      </c>
      <c r="B47" s="128" t="s">
        <v>123</v>
      </c>
      <c r="C47" s="128" t="s">
        <v>61</v>
      </c>
      <c r="D47" s="128">
        <v>1500000</v>
      </c>
      <c r="E47" s="139"/>
      <c r="F47" s="130">
        <f t="shared" si="0"/>
        <v>38</v>
      </c>
      <c r="G47" s="139"/>
      <c r="H47" s="131"/>
      <c r="I47" s="132">
        <v>3</v>
      </c>
      <c r="J47" s="132"/>
      <c r="K47" s="132"/>
      <c r="L47" s="132">
        <v>3</v>
      </c>
      <c r="M47" s="132"/>
      <c r="N47" s="132">
        <v>11</v>
      </c>
      <c r="O47" s="132">
        <v>1</v>
      </c>
      <c r="P47" s="132">
        <v>14</v>
      </c>
      <c r="Q47" s="132"/>
      <c r="R47" s="132"/>
      <c r="S47" s="132">
        <v>3</v>
      </c>
      <c r="T47" s="132"/>
      <c r="U47" s="133"/>
      <c r="V47" s="133"/>
      <c r="W47" s="133">
        <v>3</v>
      </c>
      <c r="X47" s="133"/>
      <c r="Y47" s="133"/>
      <c r="Z47" s="132"/>
      <c r="AA47" s="133"/>
      <c r="AB47" s="133"/>
      <c r="AC47" s="133"/>
      <c r="AD47" s="133"/>
      <c r="AE47" s="133"/>
      <c r="AF47" s="133"/>
      <c r="AG47" s="133"/>
      <c r="AH47" s="133"/>
      <c r="AI47" s="99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</row>
    <row r="48" spans="1:56" ht="12.75" thickBot="1" x14ac:dyDescent="0.25">
      <c r="A48" s="240">
        <v>0.75</v>
      </c>
      <c r="B48" s="128" t="s">
        <v>222</v>
      </c>
      <c r="C48" s="128" t="s">
        <v>62</v>
      </c>
      <c r="D48" s="128">
        <v>750000</v>
      </c>
      <c r="E48" s="139"/>
      <c r="F48" s="130">
        <f t="shared" si="0"/>
        <v>13</v>
      </c>
      <c r="G48" s="139"/>
      <c r="H48" s="131"/>
      <c r="I48" s="132">
        <v>3</v>
      </c>
      <c r="J48" s="132"/>
      <c r="K48" s="132">
        <v>1</v>
      </c>
      <c r="L48" s="132">
        <v>3</v>
      </c>
      <c r="M48" s="132"/>
      <c r="N48" s="132"/>
      <c r="O48" s="132">
        <v>1</v>
      </c>
      <c r="P48" s="132">
        <v>1</v>
      </c>
      <c r="Q48" s="132"/>
      <c r="R48" s="132"/>
      <c r="S48" s="132">
        <v>9</v>
      </c>
      <c r="T48" s="132"/>
      <c r="U48" s="133"/>
      <c r="V48" s="133"/>
      <c r="W48" s="133"/>
      <c r="X48" s="133"/>
      <c r="Y48" s="133"/>
      <c r="Z48" s="132"/>
      <c r="AA48" s="133"/>
      <c r="AB48" s="133"/>
      <c r="AC48" s="133"/>
      <c r="AD48" s="133">
        <v>-5</v>
      </c>
      <c r="AE48" s="133"/>
      <c r="AF48" s="133"/>
      <c r="AG48" s="133"/>
      <c r="AH48" s="133"/>
      <c r="AI48" s="99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</row>
    <row r="49" spans="1:88" ht="12.75" thickBot="1" x14ac:dyDescent="0.25">
      <c r="A49" s="240">
        <v>0.75</v>
      </c>
      <c r="B49" s="128" t="s">
        <v>223</v>
      </c>
      <c r="C49" s="128" t="s">
        <v>63</v>
      </c>
      <c r="D49" s="128">
        <v>1500000</v>
      </c>
      <c r="E49" s="139"/>
      <c r="F49" s="130">
        <f t="shared" si="0"/>
        <v>14</v>
      </c>
      <c r="G49" s="139"/>
      <c r="H49" s="131"/>
      <c r="I49" s="132"/>
      <c r="J49" s="132"/>
      <c r="K49" s="132">
        <v>1</v>
      </c>
      <c r="L49" s="132"/>
      <c r="M49" s="132">
        <v>1</v>
      </c>
      <c r="N49" s="132">
        <v>3</v>
      </c>
      <c r="O49" s="132"/>
      <c r="P49" s="132"/>
      <c r="Q49" s="132"/>
      <c r="R49" s="132"/>
      <c r="S49" s="132">
        <v>3</v>
      </c>
      <c r="T49" s="132"/>
      <c r="U49" s="133"/>
      <c r="V49" s="133"/>
      <c r="W49" s="133"/>
      <c r="X49" s="133"/>
      <c r="Y49" s="133">
        <v>3</v>
      </c>
      <c r="Z49" s="132">
        <v>3</v>
      </c>
      <c r="AA49" s="133"/>
      <c r="AB49" s="133"/>
      <c r="AC49" s="133"/>
      <c r="AD49" s="133"/>
      <c r="AE49" s="133"/>
      <c r="AF49" s="133"/>
      <c r="AG49" s="133"/>
      <c r="AH49" s="133"/>
      <c r="AI49" s="99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</row>
    <row r="50" spans="1:88" ht="12.75" thickBot="1" x14ac:dyDescent="0.25">
      <c r="A50" s="240">
        <v>0.75</v>
      </c>
      <c r="B50" s="128" t="s">
        <v>124</v>
      </c>
      <c r="C50" s="128" t="s">
        <v>64</v>
      </c>
      <c r="D50" s="128">
        <v>500000</v>
      </c>
      <c r="E50" s="139"/>
      <c r="F50" s="130">
        <f t="shared" si="0"/>
        <v>0</v>
      </c>
      <c r="G50" s="139"/>
      <c r="H50" s="131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/>
      <c r="AA50" s="133"/>
      <c r="AB50" s="133"/>
      <c r="AC50" s="133"/>
      <c r="AD50" s="133"/>
      <c r="AE50" s="133"/>
      <c r="AF50" s="133"/>
      <c r="AG50" s="133"/>
      <c r="AH50" s="133"/>
      <c r="AI50" s="99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</row>
    <row r="51" spans="1:88" ht="12.75" thickBot="1" x14ac:dyDescent="0.25">
      <c r="A51" s="240">
        <v>0.75</v>
      </c>
      <c r="B51" s="128" t="s">
        <v>120</v>
      </c>
      <c r="C51" s="128" t="s">
        <v>65</v>
      </c>
      <c r="D51" s="128">
        <v>500000</v>
      </c>
      <c r="E51" s="139"/>
      <c r="F51" s="130">
        <f t="shared" si="0"/>
        <v>6</v>
      </c>
      <c r="G51" s="139"/>
      <c r="H51" s="131"/>
      <c r="I51" s="132">
        <v>3</v>
      </c>
      <c r="J51" s="132"/>
      <c r="K51" s="132"/>
      <c r="L51" s="132">
        <v>3</v>
      </c>
      <c r="M51" s="132"/>
      <c r="N51" s="132"/>
      <c r="O51" s="132"/>
      <c r="P51" s="132"/>
      <c r="Q51" s="132"/>
      <c r="R51" s="132"/>
      <c r="S51" s="132"/>
      <c r="T51" s="132"/>
      <c r="U51" s="133"/>
      <c r="V51" s="133"/>
      <c r="W51" s="133"/>
      <c r="X51" s="133"/>
      <c r="Y51" s="133"/>
      <c r="Z51" s="132"/>
      <c r="AA51" s="133"/>
      <c r="AB51" s="133"/>
      <c r="AC51" s="133"/>
      <c r="AD51" s="133"/>
      <c r="AE51" s="133"/>
      <c r="AF51" s="133"/>
      <c r="AG51" s="133"/>
      <c r="AH51" s="133"/>
      <c r="AI51" s="99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</row>
    <row r="52" spans="1:88" ht="12.75" thickBot="1" x14ac:dyDescent="0.25">
      <c r="A52" s="240">
        <v>0.75</v>
      </c>
      <c r="B52" s="128" t="s">
        <v>126</v>
      </c>
      <c r="C52" s="128" t="s">
        <v>66</v>
      </c>
      <c r="D52" s="128">
        <v>1000000</v>
      </c>
      <c r="E52" s="139"/>
      <c r="F52" s="130">
        <f t="shared" si="0"/>
        <v>14</v>
      </c>
      <c r="G52" s="139"/>
      <c r="H52" s="131"/>
      <c r="I52" s="132">
        <v>3</v>
      </c>
      <c r="J52" s="132"/>
      <c r="K52" s="132"/>
      <c r="L52" s="132">
        <v>3</v>
      </c>
      <c r="M52" s="132"/>
      <c r="N52" s="132"/>
      <c r="O52" s="132">
        <v>1</v>
      </c>
      <c r="P52" s="132">
        <v>1</v>
      </c>
      <c r="Q52" s="132"/>
      <c r="R52" s="132"/>
      <c r="S52" s="132">
        <v>3</v>
      </c>
      <c r="T52" s="132"/>
      <c r="U52" s="133"/>
      <c r="V52" s="133"/>
      <c r="W52" s="133"/>
      <c r="X52" s="133"/>
      <c r="Y52" s="133"/>
      <c r="Z52" s="132"/>
      <c r="AA52" s="133"/>
      <c r="AB52" s="133"/>
      <c r="AC52" s="133">
        <v>3</v>
      </c>
      <c r="AD52" s="133"/>
      <c r="AE52" s="133"/>
      <c r="AF52" s="133"/>
      <c r="AG52" s="133"/>
      <c r="AH52" s="133"/>
      <c r="AI52" s="99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</row>
    <row r="53" spans="1:88" ht="12.75" thickBot="1" x14ac:dyDescent="0.25">
      <c r="A53" s="240">
        <v>0.75</v>
      </c>
      <c r="B53" s="128" t="s">
        <v>121</v>
      </c>
      <c r="C53" s="128" t="s">
        <v>67</v>
      </c>
      <c r="D53" s="128">
        <v>2500000</v>
      </c>
      <c r="E53" s="139"/>
      <c r="F53" s="130">
        <f t="shared" si="0"/>
        <v>0</v>
      </c>
      <c r="G53" s="139"/>
      <c r="H53" s="131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3"/>
      <c r="W53" s="133"/>
      <c r="X53" s="133"/>
      <c r="Y53" s="133"/>
      <c r="Z53" s="132"/>
      <c r="AA53" s="133"/>
      <c r="AB53" s="133"/>
      <c r="AC53" s="133"/>
      <c r="AD53" s="133"/>
      <c r="AE53" s="133"/>
      <c r="AF53" s="133"/>
      <c r="AG53" s="133"/>
      <c r="AH53" s="133"/>
      <c r="AI53" s="151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</row>
    <row r="54" spans="1:88" ht="12.75" thickBot="1" x14ac:dyDescent="0.25">
      <c r="A54" s="240">
        <v>0.75</v>
      </c>
      <c r="B54" s="128" t="s">
        <v>224</v>
      </c>
      <c r="C54" s="128" t="s">
        <v>68</v>
      </c>
      <c r="D54" s="128">
        <v>1000000</v>
      </c>
      <c r="E54" s="139"/>
      <c r="F54" s="130">
        <f t="shared" si="0"/>
        <v>21</v>
      </c>
      <c r="G54" s="139"/>
      <c r="H54" s="131"/>
      <c r="I54" s="132">
        <v>3</v>
      </c>
      <c r="J54" s="132"/>
      <c r="K54" s="132"/>
      <c r="L54" s="132"/>
      <c r="M54" s="132"/>
      <c r="N54" s="132"/>
      <c r="O54" s="132">
        <v>17</v>
      </c>
      <c r="P54" s="132">
        <v>1</v>
      </c>
      <c r="Q54" s="132"/>
      <c r="R54" s="132"/>
      <c r="S54" s="132"/>
      <c r="T54" s="132"/>
      <c r="U54" s="133"/>
      <c r="V54" s="133"/>
      <c r="W54" s="133"/>
      <c r="X54" s="133"/>
      <c r="Y54" s="133"/>
      <c r="Z54" s="132"/>
      <c r="AA54" s="133"/>
      <c r="AB54" s="133"/>
      <c r="AC54" s="133"/>
      <c r="AD54" s="133"/>
      <c r="AE54" s="133"/>
      <c r="AF54" s="133"/>
      <c r="AG54" s="133"/>
      <c r="AH54" s="133"/>
      <c r="AI54" s="12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</row>
    <row r="55" spans="1:88" ht="12.75" thickBot="1" x14ac:dyDescent="0.25">
      <c r="A55" s="240">
        <v>0.75</v>
      </c>
      <c r="B55" s="128" t="s">
        <v>289</v>
      </c>
      <c r="C55" s="128" t="s">
        <v>69</v>
      </c>
      <c r="D55" s="128">
        <v>2000000</v>
      </c>
      <c r="E55" s="139"/>
      <c r="F55" s="130">
        <f t="shared" si="0"/>
        <v>47</v>
      </c>
      <c r="G55" s="139"/>
      <c r="H55" s="131"/>
      <c r="I55" s="132">
        <v>0</v>
      </c>
      <c r="J55" s="132"/>
      <c r="K55" s="132">
        <v>9</v>
      </c>
      <c r="L55" s="132">
        <v>11</v>
      </c>
      <c r="M55" s="132">
        <v>9</v>
      </c>
      <c r="N55" s="132"/>
      <c r="O55" s="132">
        <v>1</v>
      </c>
      <c r="P55" s="132"/>
      <c r="Q55" s="132"/>
      <c r="R55" s="132"/>
      <c r="S55" s="132">
        <v>11</v>
      </c>
      <c r="T55" s="132"/>
      <c r="U55" s="133">
        <v>-2</v>
      </c>
      <c r="V55" s="133">
        <v>0</v>
      </c>
      <c r="W55" s="133">
        <v>4</v>
      </c>
      <c r="X55" s="133"/>
      <c r="Y55" s="133"/>
      <c r="Z55" s="132"/>
      <c r="AA55" s="133">
        <v>1</v>
      </c>
      <c r="AB55" s="133">
        <v>3</v>
      </c>
      <c r="AC55" s="133"/>
      <c r="AD55" s="133"/>
      <c r="AE55" s="133"/>
      <c r="AF55" s="133"/>
      <c r="AG55" s="133"/>
      <c r="AH55" s="133"/>
      <c r="AI55" s="14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</row>
    <row r="56" spans="1:88" ht="12.75" thickBot="1" x14ac:dyDescent="0.25">
      <c r="A56" s="241">
        <v>0.75</v>
      </c>
      <c r="B56" s="137" t="s">
        <v>142</v>
      </c>
      <c r="C56" s="137" t="s">
        <v>70</v>
      </c>
      <c r="D56" s="519">
        <v>1500000</v>
      </c>
      <c r="E56" s="139"/>
      <c r="F56" s="130">
        <f t="shared" si="0"/>
        <v>61</v>
      </c>
      <c r="G56" s="139"/>
      <c r="H56" s="131">
        <v>3</v>
      </c>
      <c r="I56" s="132">
        <v>3</v>
      </c>
      <c r="J56" s="132"/>
      <c r="K56" s="132">
        <v>1</v>
      </c>
      <c r="L56" s="132"/>
      <c r="M56" s="132">
        <v>1</v>
      </c>
      <c r="N56" s="132"/>
      <c r="O56" s="132">
        <v>1</v>
      </c>
      <c r="P56" s="132">
        <v>1</v>
      </c>
      <c r="Q56" s="132"/>
      <c r="R56" s="132">
        <v>3</v>
      </c>
      <c r="S56" s="132">
        <v>9</v>
      </c>
      <c r="T56" s="132">
        <v>7</v>
      </c>
      <c r="U56" s="133">
        <v>1</v>
      </c>
      <c r="V56" s="133"/>
      <c r="W56" s="133">
        <v>9</v>
      </c>
      <c r="X56" s="133"/>
      <c r="Y56" s="133"/>
      <c r="Z56" s="132">
        <v>9</v>
      </c>
      <c r="AA56" s="133">
        <v>1</v>
      </c>
      <c r="AB56" s="133">
        <v>3</v>
      </c>
      <c r="AC56" s="133">
        <v>9</v>
      </c>
      <c r="AD56" s="133"/>
      <c r="AE56" s="133"/>
      <c r="AF56" s="133"/>
      <c r="AG56" s="133"/>
      <c r="AH56" s="133"/>
      <c r="AI56" s="14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</row>
    <row r="57" spans="1:88" ht="12.75" thickBot="1" x14ac:dyDescent="0.25">
      <c r="A57" s="241">
        <v>0.75</v>
      </c>
      <c r="B57" s="137" t="s">
        <v>98</v>
      </c>
      <c r="C57" s="137" t="s">
        <v>71</v>
      </c>
      <c r="D57" s="519">
        <v>1750000</v>
      </c>
      <c r="E57" s="139"/>
      <c r="F57" s="130">
        <f t="shared" si="0"/>
        <v>48</v>
      </c>
      <c r="G57" s="139"/>
      <c r="H57" s="131"/>
      <c r="I57" s="132">
        <v>6</v>
      </c>
      <c r="J57" s="132"/>
      <c r="K57" s="132">
        <v>1</v>
      </c>
      <c r="L57" s="132">
        <v>9</v>
      </c>
      <c r="M57" s="132">
        <v>6</v>
      </c>
      <c r="N57" s="132"/>
      <c r="O57" s="132">
        <v>1</v>
      </c>
      <c r="P57" s="132">
        <v>1</v>
      </c>
      <c r="Q57" s="132"/>
      <c r="R57" s="132"/>
      <c r="S57" s="132"/>
      <c r="T57" s="132"/>
      <c r="U57" s="133"/>
      <c r="V57" s="133"/>
      <c r="W57" s="133"/>
      <c r="X57" s="133"/>
      <c r="Y57" s="133">
        <v>6</v>
      </c>
      <c r="Z57" s="132"/>
      <c r="AA57" s="133"/>
      <c r="AB57" s="133">
        <v>6</v>
      </c>
      <c r="AC57" s="133">
        <v>9</v>
      </c>
      <c r="AD57" s="133">
        <v>3</v>
      </c>
      <c r="AE57" s="133"/>
      <c r="AF57" s="133"/>
      <c r="AG57" s="133"/>
      <c r="AH57" s="133"/>
      <c r="AI57" s="14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</row>
    <row r="58" spans="1:88" ht="12.75" thickBot="1" x14ac:dyDescent="0.25">
      <c r="A58" s="241">
        <v>0.75</v>
      </c>
      <c r="B58" s="137" t="s">
        <v>127</v>
      </c>
      <c r="C58" s="137" t="s">
        <v>72</v>
      </c>
      <c r="D58" s="519">
        <v>2250000</v>
      </c>
      <c r="E58" s="139"/>
      <c r="F58" s="130">
        <f t="shared" si="0"/>
        <v>20</v>
      </c>
      <c r="G58" s="139"/>
      <c r="H58" s="131"/>
      <c r="I58" s="132">
        <v>9</v>
      </c>
      <c r="J58" s="132"/>
      <c r="K58" s="132">
        <v>1</v>
      </c>
      <c r="L58" s="132">
        <v>9</v>
      </c>
      <c r="M58" s="132"/>
      <c r="N58" s="132"/>
      <c r="O58" s="132">
        <v>1</v>
      </c>
      <c r="P58" s="132"/>
      <c r="Q58" s="132"/>
      <c r="R58" s="132"/>
      <c r="S58" s="132"/>
      <c r="T58" s="132"/>
      <c r="U58" s="133"/>
      <c r="V58" s="133"/>
      <c r="W58" s="133"/>
      <c r="X58" s="133"/>
      <c r="Y58" s="133"/>
      <c r="Z58" s="132"/>
      <c r="AA58" s="133"/>
      <c r="AB58" s="133"/>
      <c r="AC58" s="133"/>
      <c r="AD58" s="133"/>
      <c r="AE58" s="133"/>
      <c r="AF58" s="133"/>
      <c r="AG58" s="133"/>
      <c r="AH58" s="133"/>
      <c r="AI58" s="14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</row>
    <row r="59" spans="1:88" ht="12.75" thickBot="1" x14ac:dyDescent="0.25">
      <c r="A59" s="241">
        <v>0.75</v>
      </c>
      <c r="B59" s="137" t="s">
        <v>128</v>
      </c>
      <c r="C59" s="137" t="s">
        <v>73</v>
      </c>
      <c r="D59" s="519">
        <v>1500000</v>
      </c>
      <c r="E59" s="139"/>
      <c r="F59" s="130">
        <f t="shared" si="0"/>
        <v>17</v>
      </c>
      <c r="G59" s="139"/>
      <c r="H59" s="131"/>
      <c r="I59" s="132"/>
      <c r="J59" s="132"/>
      <c r="K59" s="132">
        <v>1</v>
      </c>
      <c r="L59" s="132"/>
      <c r="M59" s="132"/>
      <c r="N59" s="132"/>
      <c r="O59" s="132">
        <v>1</v>
      </c>
      <c r="P59" s="132"/>
      <c r="Q59" s="132"/>
      <c r="R59" s="132">
        <v>3</v>
      </c>
      <c r="S59" s="132">
        <v>3</v>
      </c>
      <c r="T59" s="132"/>
      <c r="U59" s="133"/>
      <c r="V59" s="133"/>
      <c r="W59" s="133"/>
      <c r="X59" s="133"/>
      <c r="Y59" s="133"/>
      <c r="Z59" s="132"/>
      <c r="AA59" s="133"/>
      <c r="AB59" s="133"/>
      <c r="AC59" s="133">
        <v>9</v>
      </c>
      <c r="AD59" s="133"/>
      <c r="AE59" s="133"/>
      <c r="AF59" s="133"/>
      <c r="AG59" s="133"/>
      <c r="AH59" s="133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  <c r="CJ59" s="66"/>
    </row>
    <row r="60" spans="1:88" ht="13.5" thickTop="1" thickBot="1" x14ac:dyDescent="0.25">
      <c r="A60" s="140" t="s">
        <v>266</v>
      </c>
      <c r="B60" s="141" t="s">
        <v>275</v>
      </c>
      <c r="C60" s="141" t="s">
        <v>74</v>
      </c>
      <c r="D60" s="518">
        <v>1000000</v>
      </c>
      <c r="E60" s="147"/>
      <c r="F60" s="130">
        <f t="shared" ref="F60:F67" si="1">SUM(H60:AH60)</f>
        <v>28</v>
      </c>
      <c r="G60" s="147"/>
      <c r="H60" s="131">
        <v>3</v>
      </c>
      <c r="I60" s="132">
        <v>3</v>
      </c>
      <c r="J60" s="132"/>
      <c r="K60" s="132"/>
      <c r="L60" s="132">
        <v>3</v>
      </c>
      <c r="M60" s="132">
        <v>6</v>
      </c>
      <c r="N60" s="132"/>
      <c r="O60" s="132"/>
      <c r="P60" s="132"/>
      <c r="Q60" s="132"/>
      <c r="R60" s="132">
        <v>3</v>
      </c>
      <c r="S60" s="132"/>
      <c r="T60" s="132"/>
      <c r="U60" s="133">
        <v>8</v>
      </c>
      <c r="V60" s="133"/>
      <c r="W60" s="133"/>
      <c r="X60" s="133"/>
      <c r="Y60" s="133"/>
      <c r="Z60" s="132"/>
      <c r="AA60" s="133"/>
      <c r="AB60" s="133"/>
      <c r="AC60" s="133">
        <v>1</v>
      </c>
      <c r="AD60" s="133">
        <v>1</v>
      </c>
      <c r="AE60" s="133"/>
      <c r="AF60" s="133"/>
      <c r="AG60" s="133"/>
      <c r="AH60" s="133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</row>
    <row r="61" spans="1:88" ht="12.75" thickBot="1" x14ac:dyDescent="0.25">
      <c r="A61" s="136" t="s">
        <v>266</v>
      </c>
      <c r="B61" s="137" t="s">
        <v>276</v>
      </c>
      <c r="C61" s="137" t="s">
        <v>75</v>
      </c>
      <c r="D61" s="519">
        <v>1000000</v>
      </c>
      <c r="E61" s="139"/>
      <c r="F61" s="130">
        <f t="shared" si="1"/>
        <v>19</v>
      </c>
      <c r="G61" s="139"/>
      <c r="H61" s="131">
        <v>3</v>
      </c>
      <c r="I61" s="132">
        <v>3</v>
      </c>
      <c r="J61" s="132"/>
      <c r="K61" s="132"/>
      <c r="L61" s="132">
        <v>3</v>
      </c>
      <c r="M61" s="132">
        <v>4</v>
      </c>
      <c r="N61" s="132"/>
      <c r="O61" s="132"/>
      <c r="P61" s="132"/>
      <c r="Q61" s="132"/>
      <c r="R61" s="132"/>
      <c r="S61" s="132"/>
      <c r="T61" s="132"/>
      <c r="U61" s="133">
        <v>6</v>
      </c>
      <c r="V61" s="133"/>
      <c r="W61" s="133"/>
      <c r="X61" s="133"/>
      <c r="Y61" s="133"/>
      <c r="Z61" s="132"/>
      <c r="AA61" s="133"/>
      <c r="AB61" s="133"/>
      <c r="AC61" s="133"/>
      <c r="AD61" s="133"/>
      <c r="AE61" s="133"/>
      <c r="AF61" s="133"/>
      <c r="AG61" s="133"/>
      <c r="AH61" s="133"/>
      <c r="AI61" s="99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</row>
    <row r="62" spans="1:88" ht="12.75" thickBot="1" x14ac:dyDescent="0.25">
      <c r="A62" s="136" t="s">
        <v>266</v>
      </c>
      <c r="B62" s="137" t="s">
        <v>277</v>
      </c>
      <c r="C62" s="137" t="s">
        <v>76</v>
      </c>
      <c r="D62" s="519">
        <v>1000000</v>
      </c>
      <c r="E62" s="139"/>
      <c r="F62" s="130">
        <f t="shared" si="1"/>
        <v>19</v>
      </c>
      <c r="G62" s="139"/>
      <c r="H62" s="131">
        <v>3</v>
      </c>
      <c r="I62" s="132">
        <v>3</v>
      </c>
      <c r="J62" s="132"/>
      <c r="K62" s="132"/>
      <c r="L62" s="132">
        <v>3</v>
      </c>
      <c r="M62" s="132">
        <v>4</v>
      </c>
      <c r="N62" s="132"/>
      <c r="O62" s="132"/>
      <c r="P62" s="132"/>
      <c r="Q62" s="132"/>
      <c r="R62" s="132"/>
      <c r="S62" s="132"/>
      <c r="T62" s="132"/>
      <c r="U62" s="133">
        <v>6</v>
      </c>
      <c r="V62" s="133"/>
      <c r="W62" s="133"/>
      <c r="X62" s="133"/>
      <c r="Y62" s="133"/>
      <c r="Z62" s="132"/>
      <c r="AA62" s="133"/>
      <c r="AB62" s="133"/>
      <c r="AC62" s="133"/>
      <c r="AD62" s="133"/>
      <c r="AE62" s="133"/>
      <c r="AF62" s="133"/>
      <c r="AG62" s="133"/>
      <c r="AH62" s="133"/>
      <c r="AI62" s="12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</row>
    <row r="63" spans="1:88" ht="12.75" thickBot="1" x14ac:dyDescent="0.25">
      <c r="A63" s="136" t="s">
        <v>266</v>
      </c>
      <c r="B63" s="137" t="s">
        <v>278</v>
      </c>
      <c r="C63" s="137" t="s">
        <v>77</v>
      </c>
      <c r="D63" s="519">
        <v>1000000</v>
      </c>
      <c r="E63" s="139"/>
      <c r="F63" s="130">
        <f t="shared" si="1"/>
        <v>15</v>
      </c>
      <c r="G63" s="139"/>
      <c r="H63" s="131"/>
      <c r="I63" s="132">
        <v>3</v>
      </c>
      <c r="J63" s="132"/>
      <c r="K63" s="132"/>
      <c r="L63" s="132">
        <v>3</v>
      </c>
      <c r="M63" s="132"/>
      <c r="N63" s="132"/>
      <c r="O63" s="132"/>
      <c r="P63" s="132"/>
      <c r="Q63" s="132"/>
      <c r="R63" s="132">
        <v>3</v>
      </c>
      <c r="S63" s="132"/>
      <c r="T63" s="132"/>
      <c r="U63" s="133">
        <v>6</v>
      </c>
      <c r="V63" s="133"/>
      <c r="W63" s="133"/>
      <c r="X63" s="133"/>
      <c r="Y63" s="133"/>
      <c r="Z63" s="132"/>
      <c r="AA63" s="133"/>
      <c r="AB63" s="133"/>
      <c r="AC63" s="133"/>
      <c r="AD63" s="133"/>
      <c r="AE63" s="133"/>
      <c r="AF63" s="133"/>
      <c r="AG63" s="133"/>
      <c r="AH63" s="133"/>
      <c r="AI63" s="99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</row>
    <row r="64" spans="1:88" ht="12.75" thickBot="1" x14ac:dyDescent="0.25">
      <c r="A64" s="136" t="s">
        <v>266</v>
      </c>
      <c r="B64" s="137" t="s">
        <v>279</v>
      </c>
      <c r="C64" s="137" t="s">
        <v>78</v>
      </c>
      <c r="D64" s="519">
        <v>1000000</v>
      </c>
      <c r="E64" s="139"/>
      <c r="F64" s="130">
        <f t="shared" si="1"/>
        <v>84</v>
      </c>
      <c r="G64" s="139"/>
      <c r="H64" s="131">
        <v>3</v>
      </c>
      <c r="I64" s="132">
        <v>3</v>
      </c>
      <c r="J64" s="132"/>
      <c r="K64" s="132"/>
      <c r="L64" s="132">
        <v>33</v>
      </c>
      <c r="M64" s="132">
        <v>4</v>
      </c>
      <c r="N64" s="132"/>
      <c r="O64" s="132"/>
      <c r="P64" s="132"/>
      <c r="Q64" s="132"/>
      <c r="R64" s="132">
        <v>3</v>
      </c>
      <c r="S64" s="132"/>
      <c r="T64" s="132"/>
      <c r="U64" s="133">
        <v>6</v>
      </c>
      <c r="V64" s="133"/>
      <c r="W64" s="133"/>
      <c r="X64" s="133">
        <v>10</v>
      </c>
      <c r="Y64" s="133"/>
      <c r="Z64" s="132"/>
      <c r="AA64" s="133">
        <v>10</v>
      </c>
      <c r="AB64" s="133"/>
      <c r="AC64" s="133">
        <v>11</v>
      </c>
      <c r="AD64" s="133">
        <v>1</v>
      </c>
      <c r="AE64" s="133"/>
      <c r="AF64" s="133"/>
      <c r="AG64" s="133"/>
      <c r="AH64" s="133"/>
      <c r="AI64" s="99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</row>
    <row r="65" spans="1:88" ht="12.75" thickBot="1" x14ac:dyDescent="0.25">
      <c r="A65" s="136" t="s">
        <v>266</v>
      </c>
      <c r="B65" s="137" t="s">
        <v>280</v>
      </c>
      <c r="C65" s="137" t="s">
        <v>79</v>
      </c>
      <c r="D65" s="519">
        <v>1000000</v>
      </c>
      <c r="E65" s="139"/>
      <c r="F65" s="130">
        <f t="shared" si="1"/>
        <v>21</v>
      </c>
      <c r="G65" s="139"/>
      <c r="H65" s="131"/>
      <c r="I65" s="132">
        <v>3</v>
      </c>
      <c r="J65" s="132"/>
      <c r="K65" s="132"/>
      <c r="L65" s="132">
        <v>3</v>
      </c>
      <c r="M65" s="132">
        <v>4</v>
      </c>
      <c r="N65" s="132"/>
      <c r="O65" s="132"/>
      <c r="P65" s="132"/>
      <c r="Q65" s="132"/>
      <c r="R65" s="132">
        <v>3</v>
      </c>
      <c r="S65" s="132"/>
      <c r="T65" s="132"/>
      <c r="U65" s="133">
        <v>6</v>
      </c>
      <c r="V65" s="133"/>
      <c r="W65" s="133"/>
      <c r="X65" s="133"/>
      <c r="Y65" s="133"/>
      <c r="Z65" s="132"/>
      <c r="AA65" s="133"/>
      <c r="AB65" s="133"/>
      <c r="AC65" s="133">
        <v>1</v>
      </c>
      <c r="AD65" s="133">
        <v>1</v>
      </c>
      <c r="AE65" s="133"/>
      <c r="AF65" s="133"/>
      <c r="AG65" s="133"/>
      <c r="AH65" s="133"/>
      <c r="AI65" s="99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</row>
    <row r="66" spans="1:88" ht="12.75" thickBot="1" x14ac:dyDescent="0.25">
      <c r="A66" s="127" t="s">
        <v>266</v>
      </c>
      <c r="B66" s="128" t="s">
        <v>281</v>
      </c>
      <c r="C66" s="128" t="s">
        <v>80</v>
      </c>
      <c r="D66" s="128">
        <v>1000000</v>
      </c>
      <c r="E66" s="139"/>
      <c r="F66" s="130">
        <f t="shared" si="1"/>
        <v>23</v>
      </c>
      <c r="G66" s="139"/>
      <c r="H66" s="131">
        <v>3</v>
      </c>
      <c r="I66" s="132">
        <v>3</v>
      </c>
      <c r="J66" s="132"/>
      <c r="K66" s="132"/>
      <c r="L66" s="132"/>
      <c r="M66" s="132">
        <v>1</v>
      </c>
      <c r="N66" s="132"/>
      <c r="O66" s="132"/>
      <c r="P66" s="132"/>
      <c r="Q66" s="132"/>
      <c r="R66" s="132">
        <v>11</v>
      </c>
      <c r="S66" s="132"/>
      <c r="T66" s="132"/>
      <c r="U66" s="133">
        <v>3</v>
      </c>
      <c r="V66" s="133"/>
      <c r="W66" s="133"/>
      <c r="X66" s="133"/>
      <c r="Y66" s="133"/>
      <c r="Z66" s="132"/>
      <c r="AA66" s="133"/>
      <c r="AB66" s="133"/>
      <c r="AC66" s="133">
        <v>1</v>
      </c>
      <c r="AD66" s="133">
        <v>1</v>
      </c>
      <c r="AE66" s="133"/>
      <c r="AF66" s="133"/>
      <c r="AG66" s="133"/>
      <c r="AH66" s="133"/>
      <c r="AI66" s="99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</row>
    <row r="67" spans="1:88" ht="12.75" thickBot="1" x14ac:dyDescent="0.25">
      <c r="A67" s="127" t="s">
        <v>266</v>
      </c>
      <c r="B67" s="128" t="s">
        <v>267</v>
      </c>
      <c r="C67" s="128" t="s">
        <v>81</v>
      </c>
      <c r="D67" s="128">
        <v>1000000</v>
      </c>
      <c r="E67" s="139"/>
      <c r="F67" s="130">
        <f t="shared" si="1"/>
        <v>12</v>
      </c>
      <c r="G67" s="139"/>
      <c r="H67" s="131"/>
      <c r="I67" s="132">
        <v>3</v>
      </c>
      <c r="J67" s="132"/>
      <c r="K67" s="132"/>
      <c r="L67" s="132"/>
      <c r="M67" s="132">
        <v>1</v>
      </c>
      <c r="N67" s="132"/>
      <c r="O67" s="132"/>
      <c r="P67" s="132"/>
      <c r="Q67" s="132"/>
      <c r="R67" s="132">
        <v>3</v>
      </c>
      <c r="S67" s="132"/>
      <c r="T67" s="132"/>
      <c r="U67" s="133">
        <v>3</v>
      </c>
      <c r="V67" s="133"/>
      <c r="W67" s="133"/>
      <c r="X67" s="133"/>
      <c r="Y67" s="133"/>
      <c r="Z67" s="132"/>
      <c r="AA67" s="133"/>
      <c r="AB67" s="133"/>
      <c r="AC67" s="133">
        <v>1</v>
      </c>
      <c r="AD67" s="133">
        <v>1</v>
      </c>
      <c r="AE67" s="133"/>
      <c r="AF67" s="133"/>
      <c r="AG67" s="133"/>
      <c r="AH67" s="133"/>
      <c r="AI67" s="99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</row>
    <row r="68" spans="1:88" ht="12.75" thickBot="1" x14ac:dyDescent="0.25">
      <c r="A68" s="127" t="s">
        <v>266</v>
      </c>
      <c r="B68" s="128" t="s">
        <v>282</v>
      </c>
      <c r="C68" s="128" t="s">
        <v>82</v>
      </c>
      <c r="D68" s="128">
        <v>1000000</v>
      </c>
      <c r="E68" s="139"/>
      <c r="F68" s="130">
        <f t="shared" ref="F68:F75" si="2">SUM(H68:AH68)</f>
        <v>18</v>
      </c>
      <c r="G68" s="139"/>
      <c r="H68" s="131">
        <v>3</v>
      </c>
      <c r="I68" s="132">
        <v>3</v>
      </c>
      <c r="J68" s="132"/>
      <c r="K68" s="132"/>
      <c r="L68" s="132">
        <v>3</v>
      </c>
      <c r="M68" s="132">
        <v>1</v>
      </c>
      <c r="N68" s="132"/>
      <c r="O68" s="132"/>
      <c r="P68" s="132"/>
      <c r="Q68" s="132"/>
      <c r="R68" s="132">
        <v>3</v>
      </c>
      <c r="S68" s="132"/>
      <c r="T68" s="132"/>
      <c r="U68" s="133">
        <v>3</v>
      </c>
      <c r="V68" s="133"/>
      <c r="W68" s="133"/>
      <c r="X68" s="133"/>
      <c r="Y68" s="133"/>
      <c r="Z68" s="132"/>
      <c r="AA68" s="133"/>
      <c r="AB68" s="133"/>
      <c r="AC68" s="133">
        <v>1</v>
      </c>
      <c r="AD68" s="133">
        <v>1</v>
      </c>
      <c r="AE68" s="133"/>
      <c r="AF68" s="133"/>
      <c r="AG68" s="133"/>
      <c r="AH68" s="133"/>
      <c r="AI68" s="99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</row>
    <row r="69" spans="1:88" ht="12.75" thickBot="1" x14ac:dyDescent="0.25">
      <c r="A69" s="127" t="s">
        <v>266</v>
      </c>
      <c r="B69" s="128" t="s">
        <v>283</v>
      </c>
      <c r="C69" s="128" t="s">
        <v>217</v>
      </c>
      <c r="D69" s="128">
        <v>1000000</v>
      </c>
      <c r="E69" s="139"/>
      <c r="F69" s="130">
        <f t="shared" si="2"/>
        <v>26</v>
      </c>
      <c r="G69" s="139"/>
      <c r="H69" s="131">
        <v>11</v>
      </c>
      <c r="I69" s="132">
        <v>3</v>
      </c>
      <c r="J69" s="132"/>
      <c r="K69" s="132"/>
      <c r="L69" s="132">
        <v>3</v>
      </c>
      <c r="M69" s="132">
        <v>1</v>
      </c>
      <c r="N69" s="132"/>
      <c r="O69" s="132"/>
      <c r="P69" s="132"/>
      <c r="Q69" s="132"/>
      <c r="R69" s="132">
        <v>3</v>
      </c>
      <c r="S69" s="132"/>
      <c r="T69" s="132"/>
      <c r="U69" s="133">
        <v>3</v>
      </c>
      <c r="V69" s="133"/>
      <c r="W69" s="133"/>
      <c r="X69" s="133"/>
      <c r="Y69" s="133"/>
      <c r="Z69" s="132"/>
      <c r="AA69" s="133"/>
      <c r="AB69" s="133"/>
      <c r="AC69" s="133">
        <v>1</v>
      </c>
      <c r="AD69" s="133">
        <v>1</v>
      </c>
      <c r="AE69" s="133"/>
      <c r="AF69" s="133"/>
      <c r="AG69" s="133"/>
      <c r="AH69" s="133"/>
      <c r="AI69" s="99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</row>
    <row r="70" spans="1:88" ht="12.75" thickBot="1" x14ac:dyDescent="0.25">
      <c r="A70" s="127" t="s">
        <v>266</v>
      </c>
      <c r="B70" s="128" t="s">
        <v>284</v>
      </c>
      <c r="C70" s="128" t="s">
        <v>225</v>
      </c>
      <c r="D70" s="128">
        <v>1000000</v>
      </c>
      <c r="E70" s="139"/>
      <c r="F70" s="130">
        <f t="shared" si="2"/>
        <v>12</v>
      </c>
      <c r="G70" s="139"/>
      <c r="H70" s="131">
        <v>3</v>
      </c>
      <c r="I70" s="132">
        <v>3</v>
      </c>
      <c r="J70" s="132"/>
      <c r="K70" s="132"/>
      <c r="L70" s="132"/>
      <c r="M70" s="132">
        <v>1</v>
      </c>
      <c r="N70" s="132"/>
      <c r="O70" s="132"/>
      <c r="P70" s="132"/>
      <c r="Q70" s="132"/>
      <c r="R70" s="132">
        <v>3</v>
      </c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>
        <v>1</v>
      </c>
      <c r="AD70" s="133">
        <v>1</v>
      </c>
      <c r="AE70" s="133"/>
      <c r="AF70" s="133"/>
      <c r="AG70" s="133"/>
      <c r="AH70" s="133"/>
      <c r="AI70" s="99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</row>
    <row r="71" spans="1:88" ht="12.75" thickBot="1" x14ac:dyDescent="0.25">
      <c r="A71" s="127" t="s">
        <v>266</v>
      </c>
      <c r="B71" s="128" t="s">
        <v>285</v>
      </c>
      <c r="C71" s="128" t="s">
        <v>226</v>
      </c>
      <c r="D71" s="128">
        <v>1000000</v>
      </c>
      <c r="E71" s="139"/>
      <c r="F71" s="130">
        <f t="shared" si="2"/>
        <v>10</v>
      </c>
      <c r="G71" s="139"/>
      <c r="H71" s="131">
        <v>3</v>
      </c>
      <c r="I71" s="132">
        <v>3</v>
      </c>
      <c r="J71" s="132"/>
      <c r="K71" s="132"/>
      <c r="L71" s="132">
        <v>3</v>
      </c>
      <c r="M71" s="132">
        <v>1</v>
      </c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/>
      <c r="AC71" s="133"/>
      <c r="AD71" s="133"/>
      <c r="AE71" s="133"/>
      <c r="AF71" s="133"/>
      <c r="AG71" s="133"/>
      <c r="AH71" s="133"/>
      <c r="AI71" s="99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</row>
    <row r="72" spans="1:88" ht="12.75" thickBot="1" x14ac:dyDescent="0.25">
      <c r="A72" s="136" t="s">
        <v>266</v>
      </c>
      <c r="B72" s="137" t="s">
        <v>268</v>
      </c>
      <c r="C72" s="137" t="s">
        <v>227</v>
      </c>
      <c r="D72" s="519">
        <v>1000000</v>
      </c>
      <c r="E72" s="139"/>
      <c r="F72" s="130">
        <f t="shared" si="2"/>
        <v>204</v>
      </c>
      <c r="G72" s="139"/>
      <c r="H72" s="131">
        <v>33</v>
      </c>
      <c r="I72" s="132">
        <v>21</v>
      </c>
      <c r="J72" s="132"/>
      <c r="K72" s="132">
        <v>12</v>
      </c>
      <c r="L72" s="132">
        <v>21</v>
      </c>
      <c r="M72" s="132">
        <v>1</v>
      </c>
      <c r="N72" s="132"/>
      <c r="O72" s="132"/>
      <c r="P72" s="132">
        <v>30</v>
      </c>
      <c r="Q72" s="132"/>
      <c r="R72" s="132">
        <v>15</v>
      </c>
      <c r="S72" s="132"/>
      <c r="T72" s="132"/>
      <c r="U72" s="133">
        <v>15</v>
      </c>
      <c r="V72" s="133"/>
      <c r="W72" s="133"/>
      <c r="X72" s="133">
        <v>12</v>
      </c>
      <c r="Y72" s="133"/>
      <c r="Z72" s="132"/>
      <c r="AA72" s="133"/>
      <c r="AB72" s="133">
        <v>6</v>
      </c>
      <c r="AC72" s="133">
        <v>7</v>
      </c>
      <c r="AD72" s="133">
        <v>31</v>
      </c>
      <c r="AE72" s="133"/>
      <c r="AF72" s="133"/>
      <c r="AG72" s="133"/>
      <c r="AH72" s="133"/>
      <c r="AI72" s="151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</row>
    <row r="73" spans="1:88" ht="12.75" thickBot="1" x14ac:dyDescent="0.25">
      <c r="A73" s="136" t="s">
        <v>266</v>
      </c>
      <c r="B73" s="137" t="s">
        <v>286</v>
      </c>
      <c r="C73" s="137" t="s">
        <v>228</v>
      </c>
      <c r="D73" s="519">
        <v>1000000</v>
      </c>
      <c r="E73" s="139"/>
      <c r="F73" s="130">
        <f t="shared" si="2"/>
        <v>96</v>
      </c>
      <c r="G73" s="139"/>
      <c r="H73" s="131">
        <v>27</v>
      </c>
      <c r="I73" s="132">
        <v>9</v>
      </c>
      <c r="J73" s="132">
        <v>6</v>
      </c>
      <c r="K73" s="132"/>
      <c r="L73" s="132">
        <v>27</v>
      </c>
      <c r="M73" s="132">
        <v>1</v>
      </c>
      <c r="N73" s="132"/>
      <c r="O73" s="132"/>
      <c r="P73" s="132"/>
      <c r="Q73" s="132"/>
      <c r="R73" s="132">
        <v>3</v>
      </c>
      <c r="S73" s="132"/>
      <c r="T73" s="132"/>
      <c r="U73" s="133">
        <v>9</v>
      </c>
      <c r="V73" s="133"/>
      <c r="W73" s="133"/>
      <c r="X73" s="133"/>
      <c r="Y73" s="133"/>
      <c r="Z73" s="132"/>
      <c r="AA73" s="133"/>
      <c r="AB73" s="133"/>
      <c r="AC73" s="133">
        <v>7</v>
      </c>
      <c r="AD73" s="133">
        <v>7</v>
      </c>
      <c r="AE73" s="133"/>
      <c r="AF73" s="133"/>
      <c r="AG73" s="133"/>
      <c r="AH73" s="133"/>
      <c r="AI73" s="151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</row>
    <row r="74" spans="1:88" ht="12.75" thickBot="1" x14ac:dyDescent="0.25">
      <c r="A74" s="136" t="s">
        <v>266</v>
      </c>
      <c r="B74" s="137" t="s">
        <v>287</v>
      </c>
      <c r="C74" s="137" t="s">
        <v>229</v>
      </c>
      <c r="D74" s="519">
        <v>1000000</v>
      </c>
      <c r="E74" s="139"/>
      <c r="F74" s="130">
        <f t="shared" si="2"/>
        <v>15</v>
      </c>
      <c r="G74" s="139"/>
      <c r="H74" s="131">
        <v>3</v>
      </c>
      <c r="I74" s="132">
        <v>3</v>
      </c>
      <c r="J74" s="132"/>
      <c r="K74" s="132"/>
      <c r="L74" s="132"/>
      <c r="M74" s="132">
        <v>1</v>
      </c>
      <c r="N74" s="132"/>
      <c r="O74" s="132"/>
      <c r="P74" s="132"/>
      <c r="Q74" s="132"/>
      <c r="R74" s="132">
        <v>3</v>
      </c>
      <c r="S74" s="132"/>
      <c r="T74" s="132"/>
      <c r="U74" s="133">
        <v>3</v>
      </c>
      <c r="V74" s="133"/>
      <c r="W74" s="133"/>
      <c r="X74" s="133"/>
      <c r="Y74" s="133"/>
      <c r="Z74" s="132"/>
      <c r="AA74" s="133"/>
      <c r="AB74" s="133"/>
      <c r="AC74" s="133">
        <v>1</v>
      </c>
      <c r="AD74" s="133">
        <v>1</v>
      </c>
      <c r="AE74" s="133"/>
      <c r="AF74" s="133"/>
      <c r="AG74" s="133"/>
      <c r="AH74" s="133"/>
      <c r="AI74" s="151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</row>
    <row r="75" spans="1:88" ht="12.75" thickBot="1" x14ac:dyDescent="0.25">
      <c r="A75" s="136" t="s">
        <v>266</v>
      </c>
      <c r="B75" s="137" t="s">
        <v>288</v>
      </c>
      <c r="C75" s="137" t="s">
        <v>290</v>
      </c>
      <c r="D75" s="519">
        <v>1000000</v>
      </c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33"/>
      <c r="AI75" s="151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</row>
    <row r="76" spans="1:88" x14ac:dyDescent="0.2">
      <c r="A76" s="148"/>
      <c r="B76" s="66"/>
      <c r="C76" s="66"/>
      <c r="D76" s="66"/>
      <c r="E76" s="66"/>
      <c r="F76" s="150"/>
      <c r="G76" s="66"/>
      <c r="H76" s="66"/>
      <c r="I76" s="66" t="s">
        <v>90</v>
      </c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  <c r="CF76" s="66"/>
      <c r="CG76" s="66"/>
      <c r="CH76" s="66"/>
      <c r="CI76" s="66"/>
      <c r="CJ76" s="66"/>
    </row>
    <row r="77" spans="1:88" x14ac:dyDescent="0.2">
      <c r="A77" s="148"/>
      <c r="B77" s="66"/>
      <c r="C77" s="66"/>
      <c r="D77" s="149">
        <f>SUM(D2:D62)</f>
        <v>74500000</v>
      </c>
      <c r="E77" s="66"/>
      <c r="F77" s="150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  <c r="CJ77" s="66"/>
    </row>
    <row r="78" spans="1:88" s="66" customFormat="1" x14ac:dyDescent="0.2">
      <c r="A78" s="148"/>
      <c r="D78" s="149">
        <f>D77/71</f>
        <v>1049295.7746478873</v>
      </c>
      <c r="G78" s="151"/>
      <c r="I78" s="152"/>
    </row>
    <row r="79" spans="1:88" s="66" customFormat="1" x14ac:dyDescent="0.2">
      <c r="A79" s="148"/>
      <c r="D79" s="149">
        <f>D78*11</f>
        <v>11542253.52112676</v>
      </c>
      <c r="G79" s="151"/>
    </row>
    <row r="80" spans="1:88" x14ac:dyDescent="0.2">
      <c r="A80" s="148"/>
      <c r="B80" s="153" t="s">
        <v>218</v>
      </c>
      <c r="C80" s="154" t="s">
        <v>2</v>
      </c>
      <c r="D80" s="154"/>
      <c r="E80" s="154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  <c r="CJ80" s="66"/>
    </row>
    <row r="81" spans="1:88" x14ac:dyDescent="0.2">
      <c r="A81" s="148"/>
      <c r="B81" s="155"/>
      <c r="C81" s="156" t="s">
        <v>134</v>
      </c>
      <c r="D81" s="156"/>
      <c r="E81" s="15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  <c r="CJ81" s="66"/>
    </row>
    <row r="82" spans="1:88" x14ac:dyDescent="0.2">
      <c r="A82" s="148"/>
      <c r="B82" s="157"/>
      <c r="C82" s="158" t="s">
        <v>135</v>
      </c>
      <c r="D82" s="158"/>
      <c r="E82" s="158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  <c r="BG82" s="66"/>
      <c r="BH82" s="66"/>
      <c r="BI82" s="66"/>
      <c r="BJ82" s="66"/>
      <c r="BK82" s="66"/>
      <c r="BL82" s="66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6"/>
      <c r="CA82" s="66"/>
      <c r="CB82" s="66"/>
      <c r="CC82" s="66"/>
      <c r="CD82" s="66"/>
      <c r="CE82" s="66"/>
      <c r="CF82" s="66"/>
      <c r="CG82" s="66"/>
      <c r="CH82" s="66"/>
      <c r="CI82" s="66"/>
      <c r="CJ82" s="66"/>
    </row>
    <row r="83" spans="1:88" x14ac:dyDescent="0.2">
      <c r="A83" s="148"/>
      <c r="B83" s="159" t="s">
        <v>219</v>
      </c>
      <c r="C83" s="160" t="s">
        <v>136</v>
      </c>
      <c r="D83" s="160"/>
      <c r="E83" s="160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66"/>
      <c r="BK83" s="66"/>
      <c r="BL83" s="66"/>
      <c r="BM83" s="66"/>
      <c r="BN83" s="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6"/>
      <c r="CJ83" s="66"/>
    </row>
    <row r="84" spans="1:88" x14ac:dyDescent="0.2">
      <c r="A84" s="148"/>
      <c r="B84" s="153" t="s">
        <v>3</v>
      </c>
      <c r="C84" s="154" t="s">
        <v>136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</row>
    <row r="85" spans="1:88" x14ac:dyDescent="0.2">
      <c r="A85" s="148"/>
      <c r="B85" s="155"/>
      <c r="C85" s="156" t="s">
        <v>137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</row>
    <row r="86" spans="1:88" ht="0.75" customHeight="1" x14ac:dyDescent="0.2">
      <c r="A86" s="148"/>
      <c r="B86" s="161" t="s">
        <v>4</v>
      </c>
      <c r="C86" s="162" t="s">
        <v>138</v>
      </c>
      <c r="D86" s="162"/>
      <c r="E86" s="162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  <c r="CJ86" s="66"/>
    </row>
    <row r="87" spans="1:88" x14ac:dyDescent="0.2">
      <c r="A87" s="148"/>
      <c r="B87" s="163" t="s">
        <v>4</v>
      </c>
      <c r="C87" s="164" t="s">
        <v>138</v>
      </c>
      <c r="D87" s="164"/>
      <c r="E87" s="16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</row>
    <row r="88" spans="1:88" x14ac:dyDescent="0.2">
      <c r="A88" s="148"/>
      <c r="B88" s="163"/>
      <c r="C88" s="164" t="s">
        <v>0</v>
      </c>
      <c r="D88" s="164"/>
      <c r="E88" s="16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  <c r="CJ88" s="66"/>
    </row>
    <row r="89" spans="1:88" x14ac:dyDescent="0.2">
      <c r="A89" s="148"/>
      <c r="B89" s="165"/>
      <c r="C89" s="166" t="s">
        <v>1</v>
      </c>
      <c r="D89" s="166"/>
      <c r="E89" s="1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  <c r="CJ89" s="66"/>
    </row>
    <row r="90" spans="1:88" x14ac:dyDescent="0.2">
      <c r="A90" s="148"/>
      <c r="B90" s="66"/>
      <c r="C90" s="66"/>
      <c r="D90" s="66"/>
      <c r="E90" s="66"/>
      <c r="F90" s="150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  <c r="CJ90" s="66"/>
    </row>
    <row r="91" spans="1:88" x14ac:dyDescent="0.2">
      <c r="A91" s="148"/>
      <c r="B91" s="153" t="s">
        <v>10</v>
      </c>
      <c r="C91" s="154" t="s">
        <v>5</v>
      </c>
      <c r="D91" s="154"/>
      <c r="E91" s="154"/>
      <c r="F91" s="150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  <c r="CJ91" s="66"/>
    </row>
    <row r="92" spans="1:88" x14ac:dyDescent="0.2">
      <c r="A92" s="148"/>
      <c r="B92" s="155" t="s">
        <v>8</v>
      </c>
      <c r="C92" s="156" t="s">
        <v>6</v>
      </c>
      <c r="D92" s="156"/>
      <c r="E92" s="156"/>
      <c r="F92" s="150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  <c r="CJ92" s="66"/>
    </row>
    <row r="93" spans="1:88" x14ac:dyDescent="0.2">
      <c r="A93" s="148"/>
      <c r="B93" s="155" t="s">
        <v>9</v>
      </c>
      <c r="C93" s="156" t="s">
        <v>7</v>
      </c>
      <c r="D93" s="156"/>
      <c r="E93" s="156"/>
      <c r="F93" s="150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</row>
    <row r="94" spans="1:88" x14ac:dyDescent="0.2">
      <c r="A94" s="148"/>
      <c r="B94" s="155" t="s">
        <v>363</v>
      </c>
      <c r="C94" s="156" t="s">
        <v>364</v>
      </c>
      <c r="D94" s="156"/>
      <c r="E94" s="15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</row>
    <row r="95" spans="1:88" x14ac:dyDescent="0.2">
      <c r="A95" s="148"/>
      <c r="B95" s="66"/>
      <c r="C95" s="66"/>
      <c r="D95" s="66"/>
      <c r="E95" s="66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  <c r="CJ95" s="66"/>
    </row>
    <row r="96" spans="1:88" s="66" customFormat="1" x14ac:dyDescent="0.2">
      <c r="A96" s="148"/>
      <c r="F96" s="150"/>
    </row>
    <row r="97" spans="1:56" s="66" customFormat="1" x14ac:dyDescent="0.2">
      <c r="A97" s="148"/>
      <c r="F97" s="150"/>
    </row>
    <row r="98" spans="1:56" s="66" customFormat="1" x14ac:dyDescent="0.2">
      <c r="A98" s="148"/>
      <c r="F98" s="150"/>
    </row>
    <row r="99" spans="1:56" s="66" customFormat="1" x14ac:dyDescent="0.2">
      <c r="A99" s="148"/>
      <c r="F99" s="150"/>
    </row>
    <row r="100" spans="1:56" s="66" customFormat="1" x14ac:dyDescent="0.2">
      <c r="A100" s="148"/>
      <c r="F100" s="150"/>
    </row>
    <row r="101" spans="1:56" s="66" customFormat="1" x14ac:dyDescent="0.2">
      <c r="A101" s="148"/>
      <c r="F101" s="150"/>
    </row>
    <row r="102" spans="1:56" s="66" customFormat="1" x14ac:dyDescent="0.2">
      <c r="A102" s="148"/>
      <c r="F102" s="150"/>
    </row>
    <row r="103" spans="1:56" s="66" customFormat="1" x14ac:dyDescent="0.2">
      <c r="A103" s="148"/>
      <c r="F103" s="150"/>
    </row>
    <row r="104" spans="1:56" s="66" customFormat="1" x14ac:dyDescent="0.2">
      <c r="A104" s="148"/>
      <c r="F104" s="150"/>
    </row>
    <row r="105" spans="1:56" s="66" customFormat="1" x14ac:dyDescent="0.2">
      <c r="A105" s="148"/>
      <c r="F105" s="150"/>
    </row>
    <row r="106" spans="1:56" s="66" customFormat="1" x14ac:dyDescent="0.2">
      <c r="A106" s="148"/>
      <c r="F106" s="150"/>
    </row>
    <row r="107" spans="1:56" s="66" customFormat="1" x14ac:dyDescent="0.2">
      <c r="A107" s="148"/>
      <c r="F107" s="150"/>
    </row>
    <row r="108" spans="1:56" s="66" customFormat="1" x14ac:dyDescent="0.2">
      <c r="A108" s="148"/>
      <c r="F108" s="150"/>
    </row>
    <row r="109" spans="1:56" s="66" customFormat="1" x14ac:dyDescent="0.2">
      <c r="A109" s="148"/>
      <c r="F109" s="150"/>
    </row>
    <row r="110" spans="1:56" s="66" customFormat="1" x14ac:dyDescent="0.2">
      <c r="A110" s="148"/>
      <c r="F110" s="150"/>
    </row>
    <row r="111" spans="1:56" x14ac:dyDescent="0.2">
      <c r="F111" s="168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</row>
    <row r="112" spans="1:56" x14ac:dyDescent="0.2">
      <c r="F112" s="168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  <c r="AT112" s="66"/>
      <c r="AU112" s="66"/>
      <c r="AV112" s="66"/>
      <c r="AW112" s="66"/>
      <c r="AX112" s="66"/>
      <c r="AY112" s="66"/>
      <c r="AZ112" s="66"/>
      <c r="BA112" s="66"/>
      <c r="BB112" s="66"/>
      <c r="BC112" s="66"/>
      <c r="BD112" s="66"/>
    </row>
    <row r="113" spans="6:56" x14ac:dyDescent="0.2">
      <c r="F113" s="168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  <c r="AT113" s="66"/>
      <c r="AU113" s="66"/>
      <c r="AV113" s="66"/>
      <c r="AW113" s="66"/>
      <c r="AX113" s="66"/>
      <c r="AY113" s="66"/>
      <c r="AZ113" s="66"/>
      <c r="BA113" s="66"/>
      <c r="BB113" s="66"/>
      <c r="BC113" s="66"/>
      <c r="BD113" s="66"/>
    </row>
    <row r="114" spans="6:56" x14ac:dyDescent="0.2">
      <c r="F114" s="168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</row>
    <row r="115" spans="6:56" x14ac:dyDescent="0.2">
      <c r="F115" s="168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  <c r="BD115" s="66"/>
    </row>
    <row r="116" spans="6:56" x14ac:dyDescent="0.2">
      <c r="F116" s="168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  <c r="BD116" s="66"/>
    </row>
    <row r="117" spans="6:56" x14ac:dyDescent="0.2">
      <c r="F117" s="168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  <c r="BD117" s="66"/>
    </row>
    <row r="118" spans="6:56" x14ac:dyDescent="0.2">
      <c r="F118" s="168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</row>
    <row r="119" spans="6:56" x14ac:dyDescent="0.2">
      <c r="F119" s="168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  <c r="BD119" s="66"/>
    </row>
    <row r="120" spans="6:56" x14ac:dyDescent="0.2">
      <c r="F120" s="168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  <c r="BD120" s="66"/>
    </row>
    <row r="121" spans="6:56" x14ac:dyDescent="0.2">
      <c r="F121" s="168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  <c r="BD121" s="66"/>
    </row>
    <row r="122" spans="6:56" x14ac:dyDescent="0.2">
      <c r="F122" s="168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  <c r="BD122" s="66"/>
    </row>
    <row r="123" spans="6:56" x14ac:dyDescent="0.2">
      <c r="F123" s="168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  <c r="BD123" s="66"/>
    </row>
    <row r="124" spans="6:56" x14ac:dyDescent="0.2">
      <c r="F124" s="168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  <c r="BD124" s="66"/>
    </row>
    <row r="125" spans="6:56" x14ac:dyDescent="0.2">
      <c r="F125" s="168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  <c r="BD125" s="66"/>
    </row>
    <row r="126" spans="6:56" x14ac:dyDescent="0.2">
      <c r="F126" s="168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  <c r="BD126" s="66"/>
    </row>
    <row r="127" spans="6:56" x14ac:dyDescent="0.2">
      <c r="F127" s="168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  <c r="BD127" s="66"/>
    </row>
    <row r="128" spans="6:56" x14ac:dyDescent="0.2">
      <c r="F128" s="168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  <c r="BD128" s="66"/>
    </row>
    <row r="129" spans="6:56" x14ac:dyDescent="0.2">
      <c r="F129" s="168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  <c r="BD129" s="66"/>
    </row>
    <row r="130" spans="6:56" x14ac:dyDescent="0.2">
      <c r="F130" s="168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  <c r="BD130" s="66"/>
    </row>
    <row r="131" spans="6:56" x14ac:dyDescent="0.2">
      <c r="F131" s="168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  <c r="BD131" s="66"/>
    </row>
    <row r="132" spans="6:56" x14ac:dyDescent="0.2">
      <c r="F132" s="168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  <c r="BD132" s="66"/>
    </row>
    <row r="133" spans="6:56" x14ac:dyDescent="0.2">
      <c r="F133" s="168"/>
    </row>
    <row r="134" spans="6:56" x14ac:dyDescent="0.2">
      <c r="F134" s="168"/>
    </row>
    <row r="135" spans="6:56" x14ac:dyDescent="0.2">
      <c r="F135" s="168"/>
    </row>
    <row r="136" spans="6:56" x14ac:dyDescent="0.2">
      <c r="F136" s="168"/>
    </row>
    <row r="137" spans="6:56" x14ac:dyDescent="0.2">
      <c r="F137" s="168"/>
    </row>
    <row r="138" spans="6:56" x14ac:dyDescent="0.2">
      <c r="F138" s="168"/>
    </row>
    <row r="139" spans="6:56" x14ac:dyDescent="0.2">
      <c r="F139" s="168"/>
    </row>
    <row r="140" spans="6:56" x14ac:dyDescent="0.2">
      <c r="F140" s="168"/>
    </row>
    <row r="141" spans="6:56" x14ac:dyDescent="0.2">
      <c r="F141" s="168"/>
    </row>
    <row r="142" spans="6:56" x14ac:dyDescent="0.2">
      <c r="F142" s="168"/>
    </row>
    <row r="143" spans="6:56" x14ac:dyDescent="0.2">
      <c r="F143" s="168"/>
    </row>
    <row r="144" spans="6:56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253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331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254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279</v>
      </c>
      <c r="C7" s="137" t="s">
        <v>78</v>
      </c>
      <c r="D7" s="138">
        <v>1000000</v>
      </c>
      <c r="E7" s="47"/>
      <c r="F7" s="45">
        <f>Puntenoverzicht!F64</f>
        <v>84</v>
      </c>
      <c r="G7" s="46"/>
      <c r="H7" s="45">
        <f>Puntenoverzicht!H64</f>
        <v>3</v>
      </c>
      <c r="I7" s="45">
        <f>Puntenoverzicht!I64</f>
        <v>3</v>
      </c>
      <c r="J7" s="45">
        <f>Puntenoverzicht!J64</f>
        <v>0</v>
      </c>
      <c r="K7" s="45">
        <f>Puntenoverzicht!K64</f>
        <v>0</v>
      </c>
      <c r="L7" s="45">
        <f>Puntenoverzicht!L64</f>
        <v>33</v>
      </c>
      <c r="M7" s="45">
        <f>Puntenoverzicht!M64</f>
        <v>4</v>
      </c>
      <c r="N7" s="45">
        <f>Puntenoverzicht!N64</f>
        <v>0</v>
      </c>
      <c r="O7" s="45">
        <f>Puntenoverzicht!O64</f>
        <v>0</v>
      </c>
      <c r="P7" s="45">
        <f>Puntenoverzicht!P64</f>
        <v>0</v>
      </c>
      <c r="Q7" s="45">
        <f>Puntenoverzicht!Q64</f>
        <v>0</v>
      </c>
      <c r="R7" s="45">
        <f>Puntenoverzicht!R64</f>
        <v>3</v>
      </c>
      <c r="S7" s="45">
        <f>Puntenoverzicht!S64</f>
        <v>0</v>
      </c>
      <c r="T7" s="45">
        <f>Puntenoverzicht!T64</f>
        <v>0</v>
      </c>
      <c r="U7" s="45">
        <f>Puntenoverzicht!U64</f>
        <v>6</v>
      </c>
      <c r="V7" s="45">
        <f>Puntenoverzicht!V64</f>
        <v>0</v>
      </c>
      <c r="W7" s="45">
        <f>Puntenoverzicht!W64</f>
        <v>0</v>
      </c>
      <c r="X7" s="45">
        <f>Puntenoverzicht!X64</f>
        <v>10</v>
      </c>
      <c r="Y7" s="45">
        <f>Puntenoverzicht!Y64</f>
        <v>0</v>
      </c>
      <c r="Z7" s="45">
        <f>Puntenoverzicht!Z64</f>
        <v>0</v>
      </c>
      <c r="AA7" s="45">
        <f>Puntenoverzicht!AA64</f>
        <v>10</v>
      </c>
      <c r="AB7" s="45">
        <f>Puntenoverzicht!AB64</f>
        <v>0</v>
      </c>
      <c r="AC7" s="45">
        <f>Puntenoverzicht!AC64</f>
        <v>11</v>
      </c>
      <c r="AD7" s="45">
        <f>Puntenoverzicht!AD64</f>
        <v>1</v>
      </c>
      <c r="AE7" s="45">
        <f>Puntenoverzicht!AE64</f>
        <v>0</v>
      </c>
      <c r="AF7" s="45">
        <f>Puntenoverzicht!AF64</f>
        <v>0</v>
      </c>
      <c r="AG7" s="45">
        <f>Puntenoverzicht!AG64</f>
        <v>0</v>
      </c>
      <c r="AH7" s="45">
        <f>Puntenoverzicht!AH64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109</v>
      </c>
      <c r="C8" s="137" t="s">
        <v>53</v>
      </c>
      <c r="D8" s="138">
        <v>1250000</v>
      </c>
      <c r="E8" s="47"/>
      <c r="F8" s="45">
        <f>Puntenoverzicht!F39</f>
        <v>35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6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4</v>
      </c>
      <c r="AB8" s="45">
        <f>Puntenoverzicht!AB39</f>
        <v>0</v>
      </c>
      <c r="AC8" s="45">
        <f>Puntenoverzicht!AC39</f>
        <v>3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125</v>
      </c>
      <c r="C9" s="137" t="s">
        <v>55</v>
      </c>
      <c r="D9" s="138">
        <v>750000</v>
      </c>
      <c r="E9" s="47"/>
      <c r="F9" s="45">
        <f>Puntenoverzicht!F41</f>
        <v>11</v>
      </c>
      <c r="G9" s="46"/>
      <c r="H9" s="45">
        <f>Puntenoverzicht!H41</f>
        <v>0</v>
      </c>
      <c r="I9" s="45">
        <f>Puntenoverzicht!I41</f>
        <v>3</v>
      </c>
      <c r="J9" s="45">
        <f>Puntenoverzicht!J41</f>
        <v>0</v>
      </c>
      <c r="K9" s="45">
        <f>Puntenoverzicht!K41</f>
        <v>1</v>
      </c>
      <c r="L9" s="45">
        <f>Puntenoverzicht!L41</f>
        <v>3</v>
      </c>
      <c r="M9" s="45">
        <f>Puntenoverzicht!M41</f>
        <v>0</v>
      </c>
      <c r="N9" s="45">
        <f>Puntenoverzicht!N41</f>
        <v>0</v>
      </c>
      <c r="O9" s="45">
        <f>Puntenoverzicht!O41</f>
        <v>0</v>
      </c>
      <c r="P9" s="45">
        <f>Puntenoverzicht!P41</f>
        <v>1</v>
      </c>
      <c r="Q9" s="45">
        <f>Puntenoverzicht!Q41</f>
        <v>0</v>
      </c>
      <c r="R9" s="45">
        <f>Puntenoverzicht!R41</f>
        <v>0</v>
      </c>
      <c r="S9" s="45">
        <f>Puntenoverzicht!S41</f>
        <v>0</v>
      </c>
      <c r="T9" s="45">
        <f>Puntenoverzicht!T41</f>
        <v>0</v>
      </c>
      <c r="U9" s="45">
        <f>Puntenoverzicht!U41</f>
        <v>0</v>
      </c>
      <c r="V9" s="45">
        <f>Puntenoverzicht!V41</f>
        <v>0</v>
      </c>
      <c r="W9" s="45">
        <f>Puntenoverzicht!W41</f>
        <v>0</v>
      </c>
      <c r="X9" s="45">
        <f>Puntenoverzicht!X41</f>
        <v>0</v>
      </c>
      <c r="Y9" s="45">
        <f>Puntenoverzicht!Y41</f>
        <v>0</v>
      </c>
      <c r="Z9" s="45">
        <f>Puntenoverzicht!Z41</f>
        <v>0</v>
      </c>
      <c r="AA9" s="45">
        <f>Puntenoverzicht!AA41</f>
        <v>0</v>
      </c>
      <c r="AB9" s="45">
        <f>Puntenoverzicht!AB41</f>
        <v>0</v>
      </c>
      <c r="AC9" s="45">
        <f>Puntenoverzicht!AC41</f>
        <v>3</v>
      </c>
      <c r="AD9" s="45">
        <f>Puntenoverzicht!AD41</f>
        <v>0</v>
      </c>
      <c r="AE9" s="45">
        <f>Puntenoverzicht!AE41</f>
        <v>0</v>
      </c>
      <c r="AF9" s="45">
        <f>Puntenoverzicht!AF41</f>
        <v>0</v>
      </c>
      <c r="AG9" s="45">
        <f>Puntenoverzicht!AG41</f>
        <v>0</v>
      </c>
      <c r="AH9" s="45">
        <f>Puntenoverzicht!AH41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189</v>
      </c>
      <c r="C11" s="128" t="s">
        <v>39</v>
      </c>
      <c r="D11" s="129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240</v>
      </c>
      <c r="C12" s="128" t="s">
        <v>43</v>
      </c>
      <c r="D12" s="129">
        <v>1250000</v>
      </c>
      <c r="E12" s="30"/>
      <c r="F12" s="45">
        <f>Puntenoverzicht!F29</f>
        <v>64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3</v>
      </c>
      <c r="U12" s="45">
        <f>Puntenoverzicht!U29</f>
        <v>1</v>
      </c>
      <c r="V12" s="45">
        <f>Puntenoverzicht!V29</f>
        <v>3</v>
      </c>
      <c r="W12" s="45">
        <f>Puntenoverzicht!W29</f>
        <v>12</v>
      </c>
      <c r="X12" s="45">
        <f>Puntenoverzicht!X29</f>
        <v>0</v>
      </c>
      <c r="Y12" s="45">
        <f>Puntenoverzicht!Y29</f>
        <v>0</v>
      </c>
      <c r="Z12" s="45">
        <f>Puntenoverzicht!Z29</f>
        <v>3</v>
      </c>
      <c r="AA12" s="45">
        <f>Puntenoverzicht!AA29</f>
        <v>13</v>
      </c>
      <c r="AB12" s="45">
        <f>Puntenoverzicht!AB29</f>
        <v>6</v>
      </c>
      <c r="AC12" s="45">
        <f>Puntenoverzicht!AC29</f>
        <v>0</v>
      </c>
      <c r="AD12" s="45">
        <f>Puntenoverzicht!AD29</f>
        <v>8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91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16</v>
      </c>
      <c r="R13" s="45">
        <f>Puntenoverzicht!R10</f>
        <v>0</v>
      </c>
      <c r="S13" s="45">
        <f>Puntenoverzicht!S10</f>
        <v>0</v>
      </c>
      <c r="T13" s="45">
        <f>Puntenoverzicht!T10</f>
        <v>3</v>
      </c>
      <c r="U13" s="45">
        <f>Puntenoverzicht!U10</f>
        <v>1</v>
      </c>
      <c r="V13" s="45">
        <f>Puntenoverzicht!V10</f>
        <v>19</v>
      </c>
      <c r="W13" s="45">
        <f>Puntenoverzicht!W10</f>
        <v>12</v>
      </c>
      <c r="X13" s="45">
        <f>Puntenoverzicht!X10</f>
        <v>0</v>
      </c>
      <c r="Y13" s="45">
        <f>Puntenoverzicht!Y10</f>
        <v>3</v>
      </c>
      <c r="Z13" s="45">
        <f>Puntenoverzicht!Z10</f>
        <v>0</v>
      </c>
      <c r="AA13" s="45">
        <f>Puntenoverzicht!AA10</f>
        <v>12</v>
      </c>
      <c r="AB13" s="45">
        <f>Puntenoverzicht!AB10</f>
        <v>3</v>
      </c>
      <c r="AC13" s="45">
        <f>Puntenoverzicht!AC10</f>
        <v>0</v>
      </c>
      <c r="AD13" s="45">
        <f>Puntenoverzicht!AD10</f>
        <v>9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738</v>
      </c>
      <c r="G19" s="46"/>
      <c r="H19" s="45">
        <f t="shared" ref="H19:AH19" si="0">SUM(H6:H16)</f>
        <v>74</v>
      </c>
      <c r="I19" s="45">
        <f t="shared" si="0"/>
        <v>63</v>
      </c>
      <c r="J19" s="45">
        <f t="shared" si="0"/>
        <v>47</v>
      </c>
      <c r="K19" s="45">
        <f t="shared" si="0"/>
        <v>20</v>
      </c>
      <c r="L19" s="45">
        <f t="shared" si="0"/>
        <v>84</v>
      </c>
      <c r="M19" s="45">
        <f t="shared" si="0"/>
        <v>17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11</v>
      </c>
      <c r="R19" s="45">
        <f t="shared" si="0"/>
        <v>35</v>
      </c>
      <c r="S19" s="45">
        <f t="shared" si="0"/>
        <v>6</v>
      </c>
      <c r="T19" s="45">
        <f t="shared" si="0"/>
        <v>19</v>
      </c>
      <c r="U19" s="45">
        <f t="shared" si="0"/>
        <v>39</v>
      </c>
      <c r="V19" s="45">
        <f t="shared" si="0"/>
        <v>36</v>
      </c>
      <c r="W19" s="45">
        <f t="shared" si="0"/>
        <v>29</v>
      </c>
      <c r="X19" s="45">
        <f t="shared" si="0"/>
        <v>22</v>
      </c>
      <c r="Y19" s="45">
        <f t="shared" si="0"/>
        <v>22</v>
      </c>
      <c r="Z19" s="45">
        <f t="shared" si="0"/>
        <v>3</v>
      </c>
      <c r="AA19" s="45">
        <f t="shared" si="0"/>
        <v>52</v>
      </c>
      <c r="AB19" s="45">
        <f t="shared" si="0"/>
        <v>31</v>
      </c>
      <c r="AC19" s="45">
        <f t="shared" si="0"/>
        <v>31</v>
      </c>
      <c r="AD19" s="45">
        <f t="shared" si="0"/>
        <v>53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235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236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00" t="s">
        <v>332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266</v>
      </c>
      <c r="B7" s="137" t="s">
        <v>277</v>
      </c>
      <c r="C7" s="137" t="s">
        <v>76</v>
      </c>
      <c r="D7" s="138">
        <v>1000000</v>
      </c>
      <c r="E7" s="47"/>
      <c r="F7" s="45">
        <f>Puntenoverzicht!F62</f>
        <v>19</v>
      </c>
      <c r="G7" s="46"/>
      <c r="H7" s="45">
        <f>Puntenoverzicht!H62</f>
        <v>3</v>
      </c>
      <c r="I7" s="45">
        <f>Puntenoverzicht!I62</f>
        <v>3</v>
      </c>
      <c r="J7" s="45">
        <f>Puntenoverzicht!J62</f>
        <v>0</v>
      </c>
      <c r="K7" s="45">
        <f>Puntenoverzicht!K62</f>
        <v>0</v>
      </c>
      <c r="L7" s="45">
        <f>Puntenoverzicht!L62</f>
        <v>3</v>
      </c>
      <c r="M7" s="45">
        <f>Puntenoverzicht!M62</f>
        <v>4</v>
      </c>
      <c r="N7" s="45">
        <f>Puntenoverzicht!N62</f>
        <v>0</v>
      </c>
      <c r="O7" s="45">
        <f>Puntenoverzicht!O62</f>
        <v>0</v>
      </c>
      <c r="P7" s="45">
        <f>Puntenoverzicht!P62</f>
        <v>0</v>
      </c>
      <c r="Q7" s="45">
        <f>Puntenoverzicht!Q62</f>
        <v>0</v>
      </c>
      <c r="R7" s="45">
        <f>Puntenoverzicht!R62</f>
        <v>0</v>
      </c>
      <c r="S7" s="45">
        <f>Puntenoverzicht!S62</f>
        <v>0</v>
      </c>
      <c r="T7" s="45">
        <f>Puntenoverzicht!T62</f>
        <v>0</v>
      </c>
      <c r="U7" s="45">
        <f>Puntenoverzicht!U62</f>
        <v>6</v>
      </c>
      <c r="V7" s="45">
        <f>Puntenoverzicht!V62</f>
        <v>0</v>
      </c>
      <c r="W7" s="45">
        <f>Puntenoverzicht!W62</f>
        <v>0</v>
      </c>
      <c r="X7" s="45">
        <f>Puntenoverzicht!X62</f>
        <v>0</v>
      </c>
      <c r="Y7" s="45">
        <f>Puntenoverzicht!Y62</f>
        <v>0</v>
      </c>
      <c r="Z7" s="45">
        <f>Puntenoverzicht!Z62</f>
        <v>0</v>
      </c>
      <c r="AA7" s="45">
        <f>Puntenoverzicht!AA62</f>
        <v>0</v>
      </c>
      <c r="AB7" s="45">
        <f>Puntenoverzicht!AB62</f>
        <v>0</v>
      </c>
      <c r="AC7" s="45">
        <f>Puntenoverzicht!AC62</f>
        <v>0</v>
      </c>
      <c r="AD7" s="45">
        <f>Puntenoverzicht!AD62</f>
        <v>0</v>
      </c>
      <c r="AE7" s="45">
        <f>Puntenoverzicht!AE62</f>
        <v>0</v>
      </c>
      <c r="AF7" s="45">
        <f>Puntenoverzicht!AF62</f>
        <v>0</v>
      </c>
      <c r="AG7" s="45">
        <f>Puntenoverzicht!AG62</f>
        <v>0</v>
      </c>
      <c r="AH7" s="45">
        <f>Puntenoverzicht!AH62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14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6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51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1</v>
      </c>
      <c r="V9" s="45">
        <f>Puntenoverzicht!V20</f>
        <v>3</v>
      </c>
      <c r="W9" s="45">
        <f>Puntenoverzicht!W20</f>
        <v>3</v>
      </c>
      <c r="X9" s="45">
        <f>Puntenoverzicht!X20</f>
        <v>0</v>
      </c>
      <c r="Y9" s="45">
        <f>Puntenoverzicht!Y20</f>
        <v>6</v>
      </c>
      <c r="Z9" s="45">
        <f>Puntenoverzicht!Z20</f>
        <v>0</v>
      </c>
      <c r="AA9" s="45">
        <f>Puntenoverzicht!AA20</f>
        <v>4</v>
      </c>
      <c r="AB9" s="45">
        <f>Puntenoverzicht!AB20</f>
        <v>0</v>
      </c>
      <c r="AC9" s="45">
        <f>Puntenoverzicht!AC20</f>
        <v>3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71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1</v>
      </c>
      <c r="U11" s="45">
        <f>Puntenoverzicht!U27</f>
        <v>1</v>
      </c>
      <c r="V11" s="45">
        <f>Puntenoverzicht!V27</f>
        <v>3</v>
      </c>
      <c r="W11" s="45">
        <f>Puntenoverzicht!W27</f>
        <v>12</v>
      </c>
      <c r="X11" s="45">
        <f>Puntenoverzicht!X27</f>
        <v>0</v>
      </c>
      <c r="Y11" s="45">
        <f>Puntenoverzicht!Y27</f>
        <v>3</v>
      </c>
      <c r="Z11" s="45">
        <f>Puntenoverzicht!Z27</f>
        <v>3</v>
      </c>
      <c r="AA11" s="45">
        <f>Puntenoverzicht!AA27</f>
        <v>1</v>
      </c>
      <c r="AB11" s="45">
        <f>Puntenoverzicht!AB27</f>
        <v>14</v>
      </c>
      <c r="AC11" s="45">
        <f>Puntenoverzicht!AC27</f>
        <v>11</v>
      </c>
      <c r="AD11" s="45">
        <f>Puntenoverzicht!AD27</f>
        <v>1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132</v>
      </c>
      <c r="C13" s="128" t="s">
        <v>24</v>
      </c>
      <c r="D13" s="129">
        <v>2000000</v>
      </c>
      <c r="E13" s="30"/>
      <c r="F13" s="45">
        <f>Puntenoverzicht!F10</f>
        <v>91</v>
      </c>
      <c r="G13" s="46"/>
      <c r="H13" s="45">
        <f>Puntenoverzicht!H10</f>
        <v>0</v>
      </c>
      <c r="I13" s="45">
        <f>Puntenoverzicht!I10</f>
        <v>1</v>
      </c>
      <c r="J13" s="45">
        <f>Puntenoverzicht!J10</f>
        <v>11</v>
      </c>
      <c r="K13" s="45">
        <f>Puntenoverzicht!K10</f>
        <v>0</v>
      </c>
      <c r="L13" s="45">
        <f>Puntenoverzicht!L10</f>
        <v>0</v>
      </c>
      <c r="M13" s="45">
        <f>Puntenoverzicht!M10</f>
        <v>1</v>
      </c>
      <c r="N13" s="45">
        <f>Puntenoverzicht!N10</f>
        <v>0</v>
      </c>
      <c r="O13" s="45">
        <f>Puntenoverzicht!O10</f>
        <v>0</v>
      </c>
      <c r="P13" s="45">
        <f>Puntenoverzicht!P10</f>
        <v>0</v>
      </c>
      <c r="Q13" s="45">
        <f>Puntenoverzicht!Q10</f>
        <v>16</v>
      </c>
      <c r="R13" s="45">
        <f>Puntenoverzicht!R10</f>
        <v>0</v>
      </c>
      <c r="S13" s="45">
        <f>Puntenoverzicht!S10</f>
        <v>0</v>
      </c>
      <c r="T13" s="45">
        <f>Puntenoverzicht!T10</f>
        <v>3</v>
      </c>
      <c r="U13" s="45">
        <f>Puntenoverzicht!U10</f>
        <v>1</v>
      </c>
      <c r="V13" s="45">
        <f>Puntenoverzicht!V10</f>
        <v>19</v>
      </c>
      <c r="W13" s="45">
        <f>Puntenoverzicht!W10</f>
        <v>12</v>
      </c>
      <c r="X13" s="45">
        <f>Puntenoverzicht!X10</f>
        <v>0</v>
      </c>
      <c r="Y13" s="45">
        <f>Puntenoverzicht!Y10</f>
        <v>3</v>
      </c>
      <c r="Z13" s="45">
        <f>Puntenoverzicht!Z10</f>
        <v>0</v>
      </c>
      <c r="AA13" s="45">
        <f>Puntenoverzicht!AA10</f>
        <v>12</v>
      </c>
      <c r="AB13" s="45">
        <f>Puntenoverzicht!AB10</f>
        <v>3</v>
      </c>
      <c r="AC13" s="45">
        <f>Puntenoverzicht!AC10</f>
        <v>0</v>
      </c>
      <c r="AD13" s="45">
        <f>Puntenoverzicht!AD10</f>
        <v>9</v>
      </c>
      <c r="AE13" s="45">
        <f>Puntenoverzicht!AE10</f>
        <v>0</v>
      </c>
      <c r="AF13" s="45">
        <f>Puntenoverzicht!AF10</f>
        <v>0</v>
      </c>
      <c r="AG13" s="45">
        <f>Puntenoverzicht!AG10</f>
        <v>0</v>
      </c>
      <c r="AH13" s="45">
        <f>Puntenoverzicht!AH10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1">
        <v>0.75</v>
      </c>
      <c r="B15" s="137" t="s">
        <v>142</v>
      </c>
      <c r="C15" s="137" t="s">
        <v>70</v>
      </c>
      <c r="D15" s="138">
        <v>1500000</v>
      </c>
      <c r="E15" s="47"/>
      <c r="F15" s="45">
        <f>Puntenoverzicht!F56</f>
        <v>61</v>
      </c>
      <c r="G15" s="46"/>
      <c r="H15" s="45">
        <f>Puntenoverzicht!H56</f>
        <v>3</v>
      </c>
      <c r="I15" s="45">
        <f>Puntenoverzicht!I56</f>
        <v>3</v>
      </c>
      <c r="J15" s="45">
        <f>Puntenoverzicht!J56</f>
        <v>0</v>
      </c>
      <c r="K15" s="45">
        <f>Puntenoverzicht!K56</f>
        <v>1</v>
      </c>
      <c r="L15" s="45">
        <f>Puntenoverzicht!L56</f>
        <v>0</v>
      </c>
      <c r="M15" s="45">
        <f>Puntenoverzicht!M56</f>
        <v>1</v>
      </c>
      <c r="N15" s="45">
        <f>Puntenoverzicht!N56</f>
        <v>0</v>
      </c>
      <c r="O15" s="45">
        <f>Puntenoverzicht!O56</f>
        <v>1</v>
      </c>
      <c r="P15" s="45">
        <f>Puntenoverzicht!P56</f>
        <v>1</v>
      </c>
      <c r="Q15" s="45">
        <f>Puntenoverzicht!Q56</f>
        <v>0</v>
      </c>
      <c r="R15" s="45">
        <f>Puntenoverzicht!R56</f>
        <v>3</v>
      </c>
      <c r="S15" s="45">
        <f>Puntenoverzicht!S56</f>
        <v>9</v>
      </c>
      <c r="T15" s="45">
        <f>Puntenoverzicht!T56</f>
        <v>7</v>
      </c>
      <c r="U15" s="45">
        <f>Puntenoverzicht!U56</f>
        <v>1</v>
      </c>
      <c r="V15" s="45">
        <f>Puntenoverzicht!V56</f>
        <v>0</v>
      </c>
      <c r="W15" s="45">
        <f>Puntenoverzicht!W56</f>
        <v>9</v>
      </c>
      <c r="X15" s="45">
        <f>Puntenoverzicht!X56</f>
        <v>0</v>
      </c>
      <c r="Y15" s="45">
        <f>Puntenoverzicht!Y56</f>
        <v>0</v>
      </c>
      <c r="Z15" s="45">
        <f>Puntenoverzicht!Z56</f>
        <v>9</v>
      </c>
      <c r="AA15" s="45">
        <f>Puntenoverzicht!AA56</f>
        <v>1</v>
      </c>
      <c r="AB15" s="45">
        <f>Puntenoverzicht!AB56</f>
        <v>3</v>
      </c>
      <c r="AC15" s="45">
        <f>Puntenoverzicht!AC56</f>
        <v>9</v>
      </c>
      <c r="AD15" s="45">
        <f>Puntenoverzicht!AD56</f>
        <v>0</v>
      </c>
      <c r="AE15" s="45">
        <f>Puntenoverzicht!AE56</f>
        <v>0</v>
      </c>
      <c r="AF15" s="45">
        <f>Puntenoverzicht!AF56</f>
        <v>0</v>
      </c>
      <c r="AG15" s="45">
        <f>Puntenoverzicht!AG56</f>
        <v>0</v>
      </c>
      <c r="AH15" s="45">
        <f>Puntenoverzicht!AH56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263</v>
      </c>
      <c r="C16" s="137" t="s">
        <v>29</v>
      </c>
      <c r="D16" s="138">
        <v>1750000</v>
      </c>
      <c r="E16" s="47"/>
      <c r="F16" s="45">
        <f>Puntenoverzicht!F15</f>
        <v>48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3</v>
      </c>
      <c r="U16" s="45">
        <f>Puntenoverzicht!U15</f>
        <v>1</v>
      </c>
      <c r="V16" s="45">
        <f>Puntenoverzicht!V15</f>
        <v>3</v>
      </c>
      <c r="W16" s="45">
        <f>Puntenoverzicht!W15</f>
        <v>4</v>
      </c>
      <c r="X16" s="45">
        <f>Puntenoverzicht!X15</f>
        <v>6</v>
      </c>
      <c r="Y16" s="45">
        <f>Puntenoverzicht!Y15</f>
        <v>0</v>
      </c>
      <c r="Z16" s="45">
        <f>Puntenoverzicht!Z15</f>
        <v>0</v>
      </c>
      <c r="AA16" s="45">
        <f>Puntenoverzicht!AA15</f>
        <v>4</v>
      </c>
      <c r="AB16" s="45">
        <f>Puntenoverzicht!AB15</f>
        <v>9</v>
      </c>
      <c r="AC16" s="45">
        <f>Puntenoverzicht!AC15</f>
        <v>3</v>
      </c>
      <c r="AD16" s="45">
        <f>Puntenoverzicht!AD15</f>
        <v>1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716</v>
      </c>
      <c r="G19" s="46"/>
      <c r="H19" s="45">
        <f t="shared" ref="H19:AH19" si="0">SUM(H6:H16)</f>
        <v>72</v>
      </c>
      <c r="I19" s="45">
        <f t="shared" si="0"/>
        <v>36</v>
      </c>
      <c r="J19" s="45">
        <f t="shared" si="0"/>
        <v>42</v>
      </c>
      <c r="K19" s="45">
        <f t="shared" si="0"/>
        <v>38</v>
      </c>
      <c r="L19" s="45">
        <f t="shared" si="0"/>
        <v>36</v>
      </c>
      <c r="M19" s="45">
        <f t="shared" si="0"/>
        <v>12</v>
      </c>
      <c r="N19" s="45">
        <f t="shared" si="0"/>
        <v>25</v>
      </c>
      <c r="O19" s="45">
        <f t="shared" si="0"/>
        <v>11</v>
      </c>
      <c r="P19" s="45">
        <f t="shared" si="0"/>
        <v>46</v>
      </c>
      <c r="Q19" s="45">
        <f t="shared" si="0"/>
        <v>11</v>
      </c>
      <c r="R19" s="45">
        <f t="shared" si="0"/>
        <v>35</v>
      </c>
      <c r="S19" s="45">
        <f t="shared" si="0"/>
        <v>18</v>
      </c>
      <c r="T19" s="45">
        <f t="shared" si="0"/>
        <v>18</v>
      </c>
      <c r="U19" s="45">
        <f t="shared" si="0"/>
        <v>28</v>
      </c>
      <c r="V19" s="45">
        <f t="shared" si="0"/>
        <v>39</v>
      </c>
      <c r="W19" s="45">
        <f t="shared" si="0"/>
        <v>47</v>
      </c>
      <c r="X19" s="45">
        <f t="shared" si="0"/>
        <v>18</v>
      </c>
      <c r="Y19" s="45">
        <f t="shared" si="0"/>
        <v>18</v>
      </c>
      <c r="Z19" s="45">
        <f t="shared" si="0"/>
        <v>12</v>
      </c>
      <c r="AA19" s="45">
        <f t="shared" si="0"/>
        <v>37</v>
      </c>
      <c r="AB19" s="45">
        <f t="shared" si="0"/>
        <v>41</v>
      </c>
      <c r="AC19" s="45">
        <f t="shared" si="0"/>
        <v>33</v>
      </c>
      <c r="AD19" s="45">
        <f t="shared" si="0"/>
        <v>43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224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333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334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71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109</v>
      </c>
      <c r="C7" s="137" t="s">
        <v>53</v>
      </c>
      <c r="D7" s="138">
        <v>1250000</v>
      </c>
      <c r="E7" s="47"/>
      <c r="F7" s="45">
        <f>Puntenoverzicht!F39</f>
        <v>35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6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4</v>
      </c>
      <c r="AB7" s="45">
        <f>Puntenoverzicht!AB39</f>
        <v>0</v>
      </c>
      <c r="AC7" s="45">
        <f>Puntenoverzicht!AC39</f>
        <v>3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111</v>
      </c>
      <c r="C8" s="137" t="s">
        <v>54</v>
      </c>
      <c r="D8" s="138">
        <v>750000</v>
      </c>
      <c r="E8" s="47"/>
      <c r="F8" s="45">
        <f>Puntenoverzicht!F40</f>
        <v>3</v>
      </c>
      <c r="G8" s="46"/>
      <c r="H8" s="45">
        <f>Puntenoverzicht!H40</f>
        <v>0</v>
      </c>
      <c r="I8" s="45">
        <f>Puntenoverzicht!I40</f>
        <v>0</v>
      </c>
      <c r="J8" s="45">
        <f>Puntenoverzicht!J40</f>
        <v>0</v>
      </c>
      <c r="K8" s="45">
        <f>Puntenoverzicht!K40</f>
        <v>0</v>
      </c>
      <c r="L8" s="45">
        <f>Puntenoverzicht!L40</f>
        <v>0</v>
      </c>
      <c r="M8" s="45">
        <f>Puntenoverzicht!M40</f>
        <v>0</v>
      </c>
      <c r="N8" s="45">
        <f>Puntenoverzicht!N40</f>
        <v>0</v>
      </c>
      <c r="O8" s="45">
        <f>Puntenoverzicht!O40</f>
        <v>0</v>
      </c>
      <c r="P8" s="45">
        <f>Puntenoverzicht!P40</f>
        <v>0</v>
      </c>
      <c r="Q8" s="45">
        <f>Puntenoverzicht!Q40</f>
        <v>0</v>
      </c>
      <c r="R8" s="45">
        <f>Puntenoverzicht!R40</f>
        <v>0</v>
      </c>
      <c r="S8" s="45">
        <f>Puntenoverzicht!S40</f>
        <v>0</v>
      </c>
      <c r="T8" s="45">
        <f>Puntenoverzicht!T40</f>
        <v>0</v>
      </c>
      <c r="U8" s="45">
        <f>Puntenoverzicht!U40</f>
        <v>0</v>
      </c>
      <c r="V8" s="45">
        <f>Puntenoverzicht!V40</f>
        <v>0</v>
      </c>
      <c r="W8" s="45">
        <f>Puntenoverzicht!W40</f>
        <v>0</v>
      </c>
      <c r="X8" s="45">
        <f>Puntenoverzicht!X40</f>
        <v>0</v>
      </c>
      <c r="Y8" s="45">
        <f>Puntenoverzicht!Y40</f>
        <v>0</v>
      </c>
      <c r="Z8" s="45">
        <f>Puntenoverzicht!Z40</f>
        <v>0</v>
      </c>
      <c r="AA8" s="45">
        <f>Puntenoverzicht!AA40</f>
        <v>0</v>
      </c>
      <c r="AB8" s="45">
        <f>Puntenoverzicht!AB40</f>
        <v>0</v>
      </c>
      <c r="AC8" s="45">
        <f>Puntenoverzicht!AC40</f>
        <v>3</v>
      </c>
      <c r="AD8" s="45">
        <f>Puntenoverzicht!AD40</f>
        <v>0</v>
      </c>
      <c r="AE8" s="45">
        <f>Puntenoverzicht!AE40</f>
        <v>0</v>
      </c>
      <c r="AF8" s="45">
        <f>Puntenoverzicht!AF40</f>
        <v>0</v>
      </c>
      <c r="AG8" s="45">
        <f>Puntenoverzicht!AG40</f>
        <v>0</v>
      </c>
      <c r="AH8" s="45">
        <f>Puntenoverzicht!AH40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28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3</v>
      </c>
      <c r="X9" s="45">
        <f>Puntenoverzicht!X22</f>
        <v>0</v>
      </c>
      <c r="Y9" s="45">
        <f>Puntenoverzicht!Y22</f>
        <v>6</v>
      </c>
      <c r="Z9" s="45">
        <f>Puntenoverzicht!Z22</f>
        <v>6</v>
      </c>
      <c r="AA9" s="45">
        <f>Puntenoverzicht!AA22</f>
        <v>0</v>
      </c>
      <c r="AB9" s="45">
        <f>Puntenoverzicht!AB22</f>
        <v>13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91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3</v>
      </c>
      <c r="U10" s="45">
        <f>Puntenoverzicht!U10</f>
        <v>1</v>
      </c>
      <c r="V10" s="45">
        <f>Puntenoverzicht!V10</f>
        <v>19</v>
      </c>
      <c r="W10" s="45">
        <f>Puntenoverzicht!W10</f>
        <v>12</v>
      </c>
      <c r="X10" s="45">
        <f>Puntenoverzicht!X10</f>
        <v>0</v>
      </c>
      <c r="Y10" s="45">
        <f>Puntenoverzicht!Y10</f>
        <v>3</v>
      </c>
      <c r="Z10" s="45">
        <f>Puntenoverzicht!Z10</f>
        <v>0</v>
      </c>
      <c r="AA10" s="45">
        <f>Puntenoverzicht!AA10</f>
        <v>12</v>
      </c>
      <c r="AB10" s="45">
        <f>Puntenoverzicht!AB10</f>
        <v>3</v>
      </c>
      <c r="AC10" s="45">
        <f>Puntenoverzicht!AC10</f>
        <v>0</v>
      </c>
      <c r="AD10" s="45">
        <f>Puntenoverzicht!AD10</f>
        <v>9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70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54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1</v>
      </c>
      <c r="U11" s="45">
        <f>Puntenoverzicht!U26</f>
        <v>1</v>
      </c>
      <c r="V11" s="45">
        <f>Puntenoverzicht!V26</f>
        <v>0</v>
      </c>
      <c r="W11" s="45">
        <f>Puntenoverzicht!W26</f>
        <v>11</v>
      </c>
      <c r="X11" s="45">
        <f>Puntenoverzicht!X26</f>
        <v>0</v>
      </c>
      <c r="Y11" s="45">
        <f>Puntenoverzicht!Y26</f>
        <v>8</v>
      </c>
      <c r="Z11" s="45">
        <f>Puntenoverzicht!Z26</f>
        <v>0</v>
      </c>
      <c r="AA11" s="45">
        <f>Puntenoverzicht!AA26</f>
        <v>1</v>
      </c>
      <c r="AB11" s="45">
        <f>Puntenoverzicht!AB26</f>
        <v>19</v>
      </c>
      <c r="AC11" s="45">
        <f>Puntenoverzicht!AC26</f>
        <v>-5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Puntenoverzicht!F66</f>
        <v>23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11</v>
      </c>
      <c r="S13" s="45">
        <f>Puntenoverzicht!S66</f>
        <v>0</v>
      </c>
      <c r="T13" s="45">
        <f>Puntenoverzicht!T66</f>
        <v>0</v>
      </c>
      <c r="U13" s="45">
        <f>Puntenoverzicht!U66</f>
        <v>3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1</v>
      </c>
      <c r="AD13" s="45">
        <f>Puntenoverzicht!AD66</f>
        <v>1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20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3</v>
      </c>
      <c r="S14" s="45">
        <f>Puntenoverzicht!S14</f>
        <v>0</v>
      </c>
      <c r="T14" s="45">
        <f>Puntenoverzicht!T14</f>
        <v>9</v>
      </c>
      <c r="U14" s="45">
        <f>Puntenoverzicht!U14</f>
        <v>1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69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1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568</v>
      </c>
      <c r="G19" s="46"/>
      <c r="H19" s="45">
        <f t="shared" ref="H19:AH19" si="0">SUM(H6:H16)</f>
        <v>48</v>
      </c>
      <c r="I19" s="45">
        <f t="shared" si="0"/>
        <v>43</v>
      </c>
      <c r="J19" s="45">
        <f t="shared" si="0"/>
        <v>19</v>
      </c>
      <c r="K19" s="45">
        <f t="shared" si="0"/>
        <v>33</v>
      </c>
      <c r="L19" s="45">
        <f t="shared" si="0"/>
        <v>21</v>
      </c>
      <c r="M19" s="45">
        <f t="shared" si="0"/>
        <v>12</v>
      </c>
      <c r="N19" s="45">
        <f t="shared" si="0"/>
        <v>17</v>
      </c>
      <c r="O19" s="45">
        <f t="shared" si="0"/>
        <v>15</v>
      </c>
      <c r="P19" s="45">
        <f t="shared" si="0"/>
        <v>32</v>
      </c>
      <c r="Q19" s="45">
        <f t="shared" si="0"/>
        <v>16</v>
      </c>
      <c r="R19" s="45">
        <f t="shared" si="0"/>
        <v>35</v>
      </c>
      <c r="S19" s="45">
        <f t="shared" si="0"/>
        <v>6</v>
      </c>
      <c r="T19" s="45">
        <f t="shared" si="0"/>
        <v>23</v>
      </c>
      <c r="U19" s="45">
        <f t="shared" si="0"/>
        <v>27</v>
      </c>
      <c r="V19" s="45">
        <f t="shared" si="0"/>
        <v>22</v>
      </c>
      <c r="W19" s="45">
        <f t="shared" si="0"/>
        <v>30</v>
      </c>
      <c r="X19" s="45">
        <f t="shared" si="0"/>
        <v>12</v>
      </c>
      <c r="Y19" s="45">
        <f t="shared" si="0"/>
        <v>30</v>
      </c>
      <c r="Z19" s="45">
        <f t="shared" si="0"/>
        <v>6</v>
      </c>
      <c r="AA19" s="45">
        <f t="shared" si="0"/>
        <v>21</v>
      </c>
      <c r="AB19" s="45">
        <f t="shared" si="0"/>
        <v>54</v>
      </c>
      <c r="AC19" s="45">
        <f t="shared" si="0"/>
        <v>9</v>
      </c>
      <c r="AD19" s="45">
        <f t="shared" si="0"/>
        <v>37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126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125</v>
      </c>
      <c r="C7" s="137" t="s">
        <v>55</v>
      </c>
      <c r="D7" s="138">
        <v>750000</v>
      </c>
      <c r="E7" s="47"/>
      <c r="F7" s="45">
        <f>Puntenoverzicht!F41</f>
        <v>11</v>
      </c>
      <c r="G7" s="46"/>
      <c r="H7" s="45">
        <f>Puntenoverzicht!H41</f>
        <v>0</v>
      </c>
      <c r="I7" s="45">
        <f>Puntenoverzicht!I41</f>
        <v>3</v>
      </c>
      <c r="J7" s="45">
        <f>Puntenoverzicht!J41</f>
        <v>0</v>
      </c>
      <c r="K7" s="45">
        <f>Puntenoverzicht!K41</f>
        <v>1</v>
      </c>
      <c r="L7" s="45">
        <f>Puntenoverzicht!L41</f>
        <v>3</v>
      </c>
      <c r="M7" s="45">
        <f>Puntenoverzicht!M41</f>
        <v>0</v>
      </c>
      <c r="N7" s="45">
        <f>Puntenoverzicht!N41</f>
        <v>0</v>
      </c>
      <c r="O7" s="45">
        <f>Puntenoverzicht!O41</f>
        <v>0</v>
      </c>
      <c r="P7" s="45">
        <f>Puntenoverzicht!P41</f>
        <v>1</v>
      </c>
      <c r="Q7" s="45">
        <f>Puntenoverzicht!Q41</f>
        <v>0</v>
      </c>
      <c r="R7" s="45">
        <f>Puntenoverzicht!R41</f>
        <v>0</v>
      </c>
      <c r="S7" s="45">
        <f>Puntenoverzicht!S41</f>
        <v>0</v>
      </c>
      <c r="T7" s="45">
        <f>Puntenoverzicht!T41</f>
        <v>0</v>
      </c>
      <c r="U7" s="45">
        <f>Puntenoverzicht!U41</f>
        <v>0</v>
      </c>
      <c r="V7" s="45">
        <f>Puntenoverzicht!V41</f>
        <v>0</v>
      </c>
      <c r="W7" s="45">
        <f>Puntenoverzicht!W41</f>
        <v>0</v>
      </c>
      <c r="X7" s="45">
        <f>Puntenoverzicht!X41</f>
        <v>0</v>
      </c>
      <c r="Y7" s="45">
        <f>Puntenoverzicht!Y41</f>
        <v>0</v>
      </c>
      <c r="Z7" s="45">
        <f>Puntenoverzicht!Z41</f>
        <v>0</v>
      </c>
      <c r="AA7" s="45">
        <f>Puntenoverzicht!AA41</f>
        <v>0</v>
      </c>
      <c r="AB7" s="45">
        <f>Puntenoverzicht!AB41</f>
        <v>0</v>
      </c>
      <c r="AC7" s="45">
        <f>Puntenoverzicht!AC41</f>
        <v>3</v>
      </c>
      <c r="AD7" s="45">
        <f>Puntenoverzicht!AD41</f>
        <v>0</v>
      </c>
      <c r="AE7" s="45">
        <f>Puntenoverzicht!AE41</f>
        <v>0</v>
      </c>
      <c r="AF7" s="45">
        <f>Puntenoverzicht!AF41</f>
        <v>0</v>
      </c>
      <c r="AG7" s="45">
        <f>Puntenoverzicht!AG41</f>
        <v>0</v>
      </c>
      <c r="AH7" s="45">
        <f>Puntenoverzicht!AH41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30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3</v>
      </c>
      <c r="U8" s="45">
        <f>Puntenoverzicht!U6</f>
        <v>4</v>
      </c>
      <c r="V8" s="45">
        <f>Puntenoverzicht!V6</f>
        <v>0</v>
      </c>
      <c r="W8" s="45">
        <f>Puntenoverzicht!W6</f>
        <v>4</v>
      </c>
      <c r="X8" s="45">
        <f>Puntenoverzicht!X6</f>
        <v>0</v>
      </c>
      <c r="Y8" s="45">
        <f>Puntenoverzicht!Y6</f>
        <v>3</v>
      </c>
      <c r="Z8" s="45">
        <f>Puntenoverzicht!Z6</f>
        <v>0</v>
      </c>
      <c r="AA8" s="45">
        <f>Puntenoverzicht!AA6</f>
        <v>1</v>
      </c>
      <c r="AB8" s="45">
        <f>Puntenoverzicht!AB6</f>
        <v>3</v>
      </c>
      <c r="AC8" s="45">
        <f>Puntenoverzicht!AC6</f>
        <v>0</v>
      </c>
      <c r="AD8" s="45">
        <f>Puntenoverzicht!AD6</f>
        <v>1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107</v>
      </c>
      <c r="C9" s="137" t="s">
        <v>19</v>
      </c>
      <c r="D9" s="138">
        <v>750000</v>
      </c>
      <c r="E9" s="47"/>
      <c r="F9" s="45">
        <f>Puntenoverzicht!F5</f>
        <v>18</v>
      </c>
      <c r="G9" s="46"/>
      <c r="H9" s="45">
        <f>Puntenoverzicht!H5</f>
        <v>0</v>
      </c>
      <c r="I9" s="45">
        <f>Puntenoverzicht!I5</f>
        <v>4</v>
      </c>
      <c r="J9" s="45">
        <f>Puntenoverzicht!J5</f>
        <v>6</v>
      </c>
      <c r="K9" s="45">
        <f>Puntenoverzicht!K5</f>
        <v>0</v>
      </c>
      <c r="L9" s="45">
        <f>Puntenoverzicht!L5</f>
        <v>0</v>
      </c>
      <c r="M9" s="45">
        <f>Puntenoverzicht!M5</f>
        <v>0</v>
      </c>
      <c r="N9" s="45">
        <f>Puntenoverzicht!N5</f>
        <v>-3</v>
      </c>
      <c r="O9" s="45">
        <f>Puntenoverzicht!O5</f>
        <v>0</v>
      </c>
      <c r="P9" s="45">
        <f>Puntenoverzicht!P5</f>
        <v>0</v>
      </c>
      <c r="Q9" s="45">
        <f>Puntenoverzicht!Q5</f>
        <v>-3</v>
      </c>
      <c r="R9" s="45">
        <f>Puntenoverzicht!R5</f>
        <v>-3</v>
      </c>
      <c r="S9" s="45">
        <f>Puntenoverzicht!S5</f>
        <v>0</v>
      </c>
      <c r="T9" s="45">
        <f>Puntenoverzicht!T5</f>
        <v>0</v>
      </c>
      <c r="U9" s="45">
        <f>Puntenoverzicht!U5</f>
        <v>1</v>
      </c>
      <c r="V9" s="45">
        <f>Puntenoverzicht!V5</f>
        <v>0</v>
      </c>
      <c r="W9" s="45">
        <f>Puntenoverzicht!W5</f>
        <v>3</v>
      </c>
      <c r="X9" s="45">
        <f>Puntenoverzicht!X5</f>
        <v>0</v>
      </c>
      <c r="Y9" s="45">
        <f>Puntenoverzicht!Y5</f>
        <v>0</v>
      </c>
      <c r="Z9" s="45">
        <f>Puntenoverzicht!Z5</f>
        <v>0</v>
      </c>
      <c r="AA9" s="45">
        <f>Puntenoverzicht!AA5</f>
        <v>4</v>
      </c>
      <c r="AB9" s="45">
        <f>Puntenoverzicht!AB5</f>
        <v>3</v>
      </c>
      <c r="AC9" s="45">
        <f>Puntenoverzicht!AC5</f>
        <v>6</v>
      </c>
      <c r="AD9" s="45">
        <f>Puntenoverzicht!AD5</f>
        <v>0</v>
      </c>
      <c r="AE9" s="45">
        <f>Puntenoverzicht!AE5</f>
        <v>0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54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1</v>
      </c>
      <c r="U10" s="45">
        <f>Puntenoverzicht!U26</f>
        <v>1</v>
      </c>
      <c r="V10" s="45">
        <f>Puntenoverzicht!V26</f>
        <v>0</v>
      </c>
      <c r="W10" s="45">
        <f>Puntenoverzicht!W26</f>
        <v>11</v>
      </c>
      <c r="X10" s="45">
        <f>Puntenoverzicht!X26</f>
        <v>0</v>
      </c>
      <c r="Y10" s="45">
        <f>Puntenoverzicht!Y26</f>
        <v>8</v>
      </c>
      <c r="Z10" s="45">
        <f>Puntenoverzicht!Z26</f>
        <v>0</v>
      </c>
      <c r="AA10" s="45">
        <f>Puntenoverzicht!AA26</f>
        <v>1</v>
      </c>
      <c r="AB10" s="45">
        <f>Puntenoverzicht!AB26</f>
        <v>19</v>
      </c>
      <c r="AC10" s="45">
        <f>Puntenoverzicht!AC26</f>
        <v>-5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285</v>
      </c>
      <c r="C13" s="128" t="s">
        <v>226</v>
      </c>
      <c r="D13" s="129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1">
        <v>0.75</v>
      </c>
      <c r="B14" s="137" t="s">
        <v>142</v>
      </c>
      <c r="C14" s="137" t="s">
        <v>70</v>
      </c>
      <c r="D14" s="138">
        <v>1500000</v>
      </c>
      <c r="E14" s="47"/>
      <c r="F14" s="45">
        <f>Puntenoverzicht!F56</f>
        <v>61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3</v>
      </c>
      <c r="S14" s="45">
        <f>Puntenoverzicht!S56</f>
        <v>9</v>
      </c>
      <c r="T14" s="45">
        <f>Puntenoverzicht!T56</f>
        <v>7</v>
      </c>
      <c r="U14" s="45">
        <f>Puntenoverzicht!U56</f>
        <v>1</v>
      </c>
      <c r="V14" s="45">
        <f>Puntenoverzicht!V56</f>
        <v>0</v>
      </c>
      <c r="W14" s="45">
        <f>Puntenoverzicht!W56</f>
        <v>9</v>
      </c>
      <c r="X14" s="45">
        <f>Puntenoverzicht!X56</f>
        <v>0</v>
      </c>
      <c r="Y14" s="45">
        <f>Puntenoverzicht!Y56</f>
        <v>0</v>
      </c>
      <c r="Z14" s="45">
        <f>Puntenoverzicht!Z56</f>
        <v>9</v>
      </c>
      <c r="AA14" s="45">
        <f>Puntenoverzicht!AA56</f>
        <v>1</v>
      </c>
      <c r="AB14" s="45">
        <f>Puntenoverzicht!AB56</f>
        <v>3</v>
      </c>
      <c r="AC14" s="45">
        <f>Puntenoverzicht!AC56</f>
        <v>9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204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108</v>
      </c>
      <c r="C16" s="137" t="s">
        <v>45</v>
      </c>
      <c r="D16" s="138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613</v>
      </c>
      <c r="G19" s="46"/>
      <c r="H19" s="45">
        <f t="shared" ref="H19:AH19" si="0">SUM(H6:H16)</f>
        <v>53</v>
      </c>
      <c r="I19" s="45">
        <f t="shared" si="0"/>
        <v>37</v>
      </c>
      <c r="J19" s="45">
        <f t="shared" si="0"/>
        <v>23</v>
      </c>
      <c r="K19" s="45">
        <f t="shared" si="0"/>
        <v>37</v>
      </c>
      <c r="L19" s="45">
        <f t="shared" si="0"/>
        <v>30</v>
      </c>
      <c r="M19" s="45">
        <f t="shared" si="0"/>
        <v>14</v>
      </c>
      <c r="N19" s="45">
        <f t="shared" si="0"/>
        <v>27</v>
      </c>
      <c r="O19" s="45">
        <f t="shared" si="0"/>
        <v>2</v>
      </c>
      <c r="P19" s="45">
        <f t="shared" si="0"/>
        <v>46</v>
      </c>
      <c r="Q19" s="45">
        <f t="shared" si="0"/>
        <v>13</v>
      </c>
      <c r="R19" s="45">
        <f t="shared" si="0"/>
        <v>29</v>
      </c>
      <c r="S19" s="45">
        <f t="shared" si="0"/>
        <v>12</v>
      </c>
      <c r="T19" s="45">
        <f t="shared" si="0"/>
        <v>22</v>
      </c>
      <c r="U19" s="45">
        <f t="shared" si="0"/>
        <v>24</v>
      </c>
      <c r="V19" s="45">
        <f t="shared" si="0"/>
        <v>19</v>
      </c>
      <c r="W19" s="45">
        <f t="shared" si="0"/>
        <v>42</v>
      </c>
      <c r="X19" s="45">
        <f t="shared" si="0"/>
        <v>12</v>
      </c>
      <c r="Y19" s="45">
        <f t="shared" si="0"/>
        <v>22</v>
      </c>
      <c r="Z19" s="45">
        <f t="shared" si="0"/>
        <v>17</v>
      </c>
      <c r="AA19" s="45">
        <f t="shared" si="0"/>
        <v>25</v>
      </c>
      <c r="AB19" s="45">
        <f t="shared" si="0"/>
        <v>37</v>
      </c>
      <c r="AC19" s="45">
        <f t="shared" si="0"/>
        <v>28</v>
      </c>
      <c r="AD19" s="45">
        <f t="shared" si="0"/>
        <v>42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130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164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244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130</v>
      </c>
      <c r="C7" s="137" t="s">
        <v>20</v>
      </c>
      <c r="D7" s="138">
        <v>1250000</v>
      </c>
      <c r="E7" s="47"/>
      <c r="F7" s="45">
        <f>Puntenoverzicht!F6</f>
        <v>30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3</v>
      </c>
      <c r="U7" s="45">
        <f>Puntenoverzicht!U6</f>
        <v>4</v>
      </c>
      <c r="V7" s="45">
        <f>Puntenoverzicht!V6</f>
        <v>0</v>
      </c>
      <c r="W7" s="45">
        <f>Puntenoverzicht!W6</f>
        <v>4</v>
      </c>
      <c r="X7" s="45">
        <f>Puntenoverzicht!X6</f>
        <v>0</v>
      </c>
      <c r="Y7" s="45">
        <f>Puntenoverzicht!Y6</f>
        <v>3</v>
      </c>
      <c r="Z7" s="45">
        <f>Puntenoverzicht!Z6</f>
        <v>0</v>
      </c>
      <c r="AA7" s="45">
        <f>Puntenoverzicht!AA6</f>
        <v>1</v>
      </c>
      <c r="AB7" s="45">
        <f>Puntenoverzicht!AB6</f>
        <v>3</v>
      </c>
      <c r="AC7" s="45">
        <f>Puntenoverzicht!AC6</f>
        <v>0</v>
      </c>
      <c r="AD7" s="45">
        <f>Puntenoverzicht!AD6</f>
        <v>1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279</v>
      </c>
      <c r="C8" s="137" t="s">
        <v>78</v>
      </c>
      <c r="D8" s="138">
        <v>1000000</v>
      </c>
      <c r="E8" s="47"/>
      <c r="F8" s="45">
        <f>Puntenoverzicht!F64</f>
        <v>84</v>
      </c>
      <c r="G8" s="46"/>
      <c r="H8" s="45">
        <f>Puntenoverzicht!H64</f>
        <v>3</v>
      </c>
      <c r="I8" s="45">
        <f>Puntenoverzicht!I64</f>
        <v>3</v>
      </c>
      <c r="J8" s="45">
        <f>Puntenoverzicht!J64</f>
        <v>0</v>
      </c>
      <c r="K8" s="45">
        <f>Puntenoverzicht!K64</f>
        <v>0</v>
      </c>
      <c r="L8" s="45">
        <f>Puntenoverzicht!L64</f>
        <v>33</v>
      </c>
      <c r="M8" s="45">
        <f>Puntenoverzicht!M64</f>
        <v>4</v>
      </c>
      <c r="N8" s="45">
        <f>Puntenoverzicht!N64</f>
        <v>0</v>
      </c>
      <c r="O8" s="45">
        <f>Puntenoverzicht!O64</f>
        <v>0</v>
      </c>
      <c r="P8" s="45">
        <f>Puntenoverzicht!P64</f>
        <v>0</v>
      </c>
      <c r="Q8" s="45">
        <f>Puntenoverzicht!Q64</f>
        <v>0</v>
      </c>
      <c r="R8" s="45">
        <f>Puntenoverzicht!R64</f>
        <v>3</v>
      </c>
      <c r="S8" s="45">
        <f>Puntenoverzicht!S64</f>
        <v>0</v>
      </c>
      <c r="T8" s="45">
        <f>Puntenoverzicht!T64</f>
        <v>0</v>
      </c>
      <c r="U8" s="45">
        <f>Puntenoverzicht!U64</f>
        <v>6</v>
      </c>
      <c r="V8" s="45">
        <f>Puntenoverzicht!V64</f>
        <v>0</v>
      </c>
      <c r="W8" s="45">
        <f>Puntenoverzicht!W64</f>
        <v>0</v>
      </c>
      <c r="X8" s="45">
        <f>Puntenoverzicht!X64</f>
        <v>10</v>
      </c>
      <c r="Y8" s="45">
        <f>Puntenoverzicht!Y64</f>
        <v>0</v>
      </c>
      <c r="Z8" s="45">
        <f>Puntenoverzicht!Z64</f>
        <v>0</v>
      </c>
      <c r="AA8" s="45">
        <f>Puntenoverzicht!AA64</f>
        <v>10</v>
      </c>
      <c r="AB8" s="45">
        <f>Puntenoverzicht!AB64</f>
        <v>0</v>
      </c>
      <c r="AC8" s="45">
        <f>Puntenoverzicht!AC64</f>
        <v>11</v>
      </c>
      <c r="AD8" s="45">
        <f>Puntenoverzicht!AD64</f>
        <v>1</v>
      </c>
      <c r="AE8" s="45">
        <f>Puntenoverzicht!AE64</f>
        <v>0</v>
      </c>
      <c r="AF8" s="45">
        <f>Puntenoverzicht!AF64</f>
        <v>0</v>
      </c>
      <c r="AG8" s="45">
        <f>Puntenoverzicht!AG64</f>
        <v>0</v>
      </c>
      <c r="AH8" s="45">
        <f>Puntenoverzicht!AH64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272</v>
      </c>
      <c r="C9" s="137" t="s">
        <v>36</v>
      </c>
      <c r="D9" s="138">
        <v>750000</v>
      </c>
      <c r="E9" s="47"/>
      <c r="F9" s="45">
        <f>Puntenoverzicht!F22</f>
        <v>28</v>
      </c>
      <c r="G9" s="46"/>
      <c r="H9" s="45">
        <f>Puntenoverzicht!H22</f>
        <v>0</v>
      </c>
      <c r="I9" s="45">
        <f>Puntenoverzicht!I22</f>
        <v>0</v>
      </c>
      <c r="J9" s="45">
        <f>Puntenoverzicht!J22</f>
        <v>0</v>
      </c>
      <c r="K9" s="45">
        <f>Puntenoverzicht!K22</f>
        <v>0</v>
      </c>
      <c r="L9" s="45">
        <f>Puntenoverzicht!L22</f>
        <v>0</v>
      </c>
      <c r="M9" s="45">
        <f>Puntenoverzicht!M22</f>
        <v>0</v>
      </c>
      <c r="N9" s="45">
        <f>Puntenoverzicht!N22</f>
        <v>0</v>
      </c>
      <c r="O9" s="45">
        <f>Puntenoverzicht!O22</f>
        <v>0</v>
      </c>
      <c r="P9" s="45">
        <f>Puntenoverzicht!P22</f>
        <v>0</v>
      </c>
      <c r="Q9" s="45">
        <f>Puntenoverzicht!Q22</f>
        <v>0</v>
      </c>
      <c r="R9" s="45">
        <f>Puntenoverzicht!R22</f>
        <v>0</v>
      </c>
      <c r="S9" s="45">
        <f>Puntenoverzicht!S22</f>
        <v>0</v>
      </c>
      <c r="T9" s="45">
        <f>Puntenoverzicht!T22</f>
        <v>0</v>
      </c>
      <c r="U9" s="45">
        <f>Puntenoverzicht!U22</f>
        <v>0</v>
      </c>
      <c r="V9" s="45">
        <f>Puntenoverzicht!V22</f>
        <v>0</v>
      </c>
      <c r="W9" s="45">
        <f>Puntenoverzicht!W22</f>
        <v>3</v>
      </c>
      <c r="X9" s="45">
        <f>Puntenoverzicht!X22</f>
        <v>0</v>
      </c>
      <c r="Y9" s="45">
        <f>Puntenoverzicht!Y22</f>
        <v>6</v>
      </c>
      <c r="Z9" s="45">
        <f>Puntenoverzicht!Z22</f>
        <v>6</v>
      </c>
      <c r="AA9" s="45">
        <f>Puntenoverzicht!AA22</f>
        <v>0</v>
      </c>
      <c r="AB9" s="45">
        <f>Puntenoverzicht!AB22</f>
        <v>13</v>
      </c>
      <c r="AC9" s="45">
        <f>Puntenoverzicht!AC22</f>
        <v>0</v>
      </c>
      <c r="AD9" s="45">
        <f>Puntenoverzicht!AD22</f>
        <v>0</v>
      </c>
      <c r="AE9" s="45">
        <f>Puntenoverzicht!AE22</f>
        <v>0</v>
      </c>
      <c r="AF9" s="45">
        <f>Puntenoverzicht!AF22</f>
        <v>0</v>
      </c>
      <c r="AG9" s="45">
        <f>Puntenoverzicht!AG22</f>
        <v>0</v>
      </c>
      <c r="AH9" s="45">
        <f>Puntenoverzicht!AH22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240</v>
      </c>
      <c r="C10" s="128" t="s">
        <v>43</v>
      </c>
      <c r="D10" s="129">
        <v>1250000</v>
      </c>
      <c r="E10" s="47"/>
      <c r="F10" s="45">
        <f>Puntenoverzicht!F29</f>
        <v>64</v>
      </c>
      <c r="G10" s="46"/>
      <c r="H10" s="45">
        <f>Puntenoverzicht!H29</f>
        <v>0</v>
      </c>
      <c r="I10" s="45">
        <f>Puntenoverzicht!I29</f>
        <v>0</v>
      </c>
      <c r="J10" s="45">
        <f>Puntenoverzicht!J29</f>
        <v>3</v>
      </c>
      <c r="K10" s="45">
        <f>Puntenoverzicht!K29</f>
        <v>0</v>
      </c>
      <c r="L10" s="45">
        <f>Puntenoverzicht!L29</f>
        <v>0</v>
      </c>
      <c r="M10" s="45">
        <f>Puntenoverzicht!M29</f>
        <v>1</v>
      </c>
      <c r="N10" s="45">
        <f>Puntenoverzicht!N29</f>
        <v>0</v>
      </c>
      <c r="O10" s="45">
        <f>Puntenoverzicht!O29</f>
        <v>0</v>
      </c>
      <c r="P10" s="45">
        <f>Puntenoverzicht!P29</f>
        <v>0</v>
      </c>
      <c r="Q10" s="45">
        <f>Puntenoverzicht!Q29</f>
        <v>0</v>
      </c>
      <c r="R10" s="45">
        <f>Puntenoverzicht!R29</f>
        <v>11</v>
      </c>
      <c r="S10" s="45">
        <f>Puntenoverzicht!S29</f>
        <v>0</v>
      </c>
      <c r="T10" s="45">
        <f>Puntenoverzicht!T29</f>
        <v>3</v>
      </c>
      <c r="U10" s="45">
        <f>Puntenoverzicht!U29</f>
        <v>1</v>
      </c>
      <c r="V10" s="45">
        <f>Puntenoverzicht!V29</f>
        <v>3</v>
      </c>
      <c r="W10" s="45">
        <f>Puntenoverzicht!W29</f>
        <v>12</v>
      </c>
      <c r="X10" s="45">
        <f>Puntenoverzicht!X29</f>
        <v>0</v>
      </c>
      <c r="Y10" s="45">
        <f>Puntenoverzicht!Y29</f>
        <v>0</v>
      </c>
      <c r="Z10" s="45">
        <f>Puntenoverzicht!Z29</f>
        <v>3</v>
      </c>
      <c r="AA10" s="45">
        <f>Puntenoverzicht!AA29</f>
        <v>13</v>
      </c>
      <c r="AB10" s="45">
        <f>Puntenoverzicht!AB29</f>
        <v>6</v>
      </c>
      <c r="AC10" s="45">
        <f>Puntenoverzicht!AC29</f>
        <v>0</v>
      </c>
      <c r="AD10" s="45">
        <f>Puntenoverzicht!AD29</f>
        <v>8</v>
      </c>
      <c r="AE10" s="45">
        <f>Puntenoverzicht!AE29</f>
        <v>0</v>
      </c>
      <c r="AF10" s="45">
        <f>Puntenoverzicht!AF29</f>
        <v>0</v>
      </c>
      <c r="AG10" s="45">
        <f>Puntenoverzicht!AG29</f>
        <v>0</v>
      </c>
      <c r="AH10" s="45">
        <f>Puntenoverzicht!AH29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0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47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11</v>
      </c>
      <c r="T11" s="45">
        <f>Puntenoverzicht!T55</f>
        <v>0</v>
      </c>
      <c r="U11" s="45">
        <f>Puntenoverzicht!U55</f>
        <v>-2</v>
      </c>
      <c r="V11" s="45">
        <f>Puntenoverzicht!V55</f>
        <v>0</v>
      </c>
      <c r="W11" s="45">
        <f>Puntenoverzicht!W55</f>
        <v>4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1</v>
      </c>
      <c r="AB11" s="45">
        <f>Puntenoverzicht!AB55</f>
        <v>3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91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16</v>
      </c>
      <c r="R12" s="45">
        <f>Puntenoverzicht!R10</f>
        <v>0</v>
      </c>
      <c r="S12" s="45">
        <f>Puntenoverzicht!S10</f>
        <v>0</v>
      </c>
      <c r="T12" s="45">
        <f>Puntenoverzicht!T10</f>
        <v>3</v>
      </c>
      <c r="U12" s="45">
        <f>Puntenoverzicht!U10</f>
        <v>1</v>
      </c>
      <c r="V12" s="45">
        <f>Puntenoverzicht!V10</f>
        <v>19</v>
      </c>
      <c r="W12" s="45">
        <f>Puntenoverzicht!W10</f>
        <v>12</v>
      </c>
      <c r="X12" s="45">
        <f>Puntenoverzicht!X10</f>
        <v>0</v>
      </c>
      <c r="Y12" s="45">
        <f>Puntenoverzicht!Y10</f>
        <v>3</v>
      </c>
      <c r="Z12" s="45">
        <f>Puntenoverzicht!Z10</f>
        <v>0</v>
      </c>
      <c r="AA12" s="45">
        <f>Puntenoverzicht!AA10</f>
        <v>12</v>
      </c>
      <c r="AB12" s="45">
        <f>Puntenoverzicht!AB10</f>
        <v>3</v>
      </c>
      <c r="AC12" s="45">
        <f>Puntenoverzicht!AC10</f>
        <v>0</v>
      </c>
      <c r="AD12" s="45">
        <f>Puntenoverzicht!AD10</f>
        <v>9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96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9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7</v>
      </c>
      <c r="AD14" s="45">
        <f>Puntenoverzicht!AD73</f>
        <v>7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771</v>
      </c>
      <c r="G19" s="46"/>
      <c r="H19" s="45">
        <f t="shared" ref="H19:AH19" si="0">SUM(H6:H16)</f>
        <v>66</v>
      </c>
      <c r="I19" s="45">
        <f t="shared" si="0"/>
        <v>53</v>
      </c>
      <c r="J19" s="45">
        <f t="shared" si="0"/>
        <v>34</v>
      </c>
      <c r="K19" s="45">
        <f t="shared" si="0"/>
        <v>30</v>
      </c>
      <c r="L19" s="45">
        <f t="shared" si="0"/>
        <v>95</v>
      </c>
      <c r="M19" s="45">
        <f t="shared" si="0"/>
        <v>26</v>
      </c>
      <c r="N19" s="45">
        <f t="shared" si="0"/>
        <v>11</v>
      </c>
      <c r="O19" s="45">
        <f t="shared" si="0"/>
        <v>-1</v>
      </c>
      <c r="P19" s="45">
        <f t="shared" si="0"/>
        <v>44</v>
      </c>
      <c r="Q19" s="45">
        <f t="shared" si="0"/>
        <v>16</v>
      </c>
      <c r="R19" s="45">
        <f t="shared" si="0"/>
        <v>35</v>
      </c>
      <c r="S19" s="45">
        <f t="shared" si="0"/>
        <v>14</v>
      </c>
      <c r="T19" s="45">
        <f t="shared" si="0"/>
        <v>19</v>
      </c>
      <c r="U19" s="45">
        <f t="shared" si="0"/>
        <v>40</v>
      </c>
      <c r="V19" s="45">
        <f t="shared" si="0"/>
        <v>25</v>
      </c>
      <c r="W19" s="45">
        <f t="shared" si="0"/>
        <v>42</v>
      </c>
      <c r="X19" s="45">
        <f t="shared" si="0"/>
        <v>22</v>
      </c>
      <c r="Y19" s="45">
        <f t="shared" si="0"/>
        <v>25</v>
      </c>
      <c r="Z19" s="45">
        <f t="shared" si="0"/>
        <v>9</v>
      </c>
      <c r="AA19" s="45">
        <f t="shared" si="0"/>
        <v>41</v>
      </c>
      <c r="AB19" s="45">
        <f t="shared" si="0"/>
        <v>47</v>
      </c>
      <c r="AC19" s="45">
        <f t="shared" si="0"/>
        <v>25</v>
      </c>
      <c r="AD19" s="45">
        <f t="shared" si="0"/>
        <v>53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336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66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6</v>
      </c>
      <c r="S7" s="45">
        <f>Puntenoverzicht!S23</f>
        <v>6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3</v>
      </c>
      <c r="X7" s="45">
        <f>Puntenoverzicht!X23</f>
        <v>0</v>
      </c>
      <c r="Y7" s="45">
        <f>Puntenoverzicht!Y23</f>
        <v>6</v>
      </c>
      <c r="Z7" s="45">
        <f>Puntenoverzicht!Z23</f>
        <v>6</v>
      </c>
      <c r="AA7" s="45">
        <f>Puntenoverzicht!AA23</f>
        <v>4</v>
      </c>
      <c r="AB7" s="45">
        <f>Puntenoverzicht!AB23</f>
        <v>3</v>
      </c>
      <c r="AC7" s="45">
        <f>Puntenoverzicht!AC23</f>
        <v>13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131</v>
      </c>
      <c r="C8" s="137" t="s">
        <v>22</v>
      </c>
      <c r="D8" s="138">
        <v>1000000</v>
      </c>
      <c r="E8" s="47"/>
      <c r="F8" s="45">
        <f>Puntenoverzicht!F8</f>
        <v>9</v>
      </c>
      <c r="G8" s="46"/>
      <c r="H8" s="45">
        <f>Puntenoverzicht!H8</f>
        <v>0</v>
      </c>
      <c r="I8" s="45">
        <f>Puntenoverzicht!I8</f>
        <v>1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1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-3</v>
      </c>
      <c r="R8" s="45">
        <f>Puntenoverzicht!R8</f>
        <v>0</v>
      </c>
      <c r="S8" s="45">
        <f>Puntenoverzicht!S8</f>
        <v>0</v>
      </c>
      <c r="T8" s="45">
        <f>Puntenoverzicht!T8</f>
        <v>0</v>
      </c>
      <c r="U8" s="45">
        <f>Puntenoverzicht!U8</f>
        <v>4</v>
      </c>
      <c r="V8" s="45">
        <f>Puntenoverzicht!V8</f>
        <v>0</v>
      </c>
      <c r="W8" s="45">
        <f>Puntenoverzicht!W8</f>
        <v>1</v>
      </c>
      <c r="X8" s="45">
        <f>Puntenoverzicht!X8</f>
        <v>0</v>
      </c>
      <c r="Y8" s="45">
        <f>Puntenoverzicht!Y8</f>
        <v>3</v>
      </c>
      <c r="Z8" s="45">
        <f>Puntenoverzicht!Z8</f>
        <v>0</v>
      </c>
      <c r="AA8" s="45">
        <f>Puntenoverzicht!AA8</f>
        <v>-2</v>
      </c>
      <c r="AB8" s="45">
        <f>Puntenoverzicht!AB8</f>
        <v>3</v>
      </c>
      <c r="AC8" s="45">
        <f>Puntenoverzicht!AC8</f>
        <v>0</v>
      </c>
      <c r="AD8" s="45">
        <f>Puntenoverzicht!AD8</f>
        <v>1</v>
      </c>
      <c r="AE8" s="45">
        <f>Puntenoverzicht!AE8</f>
        <v>0</v>
      </c>
      <c r="AF8" s="45">
        <f>Puntenoverzicht!AF8</f>
        <v>0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117</v>
      </c>
      <c r="C9" s="137" t="s">
        <v>52</v>
      </c>
      <c r="D9" s="138">
        <v>500000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71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1</v>
      </c>
      <c r="U10" s="45">
        <f>Puntenoverzicht!U27</f>
        <v>1</v>
      </c>
      <c r="V10" s="45">
        <f>Puntenoverzicht!V27</f>
        <v>3</v>
      </c>
      <c r="W10" s="45">
        <f>Puntenoverzicht!W27</f>
        <v>12</v>
      </c>
      <c r="X10" s="45">
        <f>Puntenoverzicht!X27</f>
        <v>0</v>
      </c>
      <c r="Y10" s="45">
        <f>Puntenoverzicht!Y27</f>
        <v>3</v>
      </c>
      <c r="Z10" s="45">
        <f>Puntenoverzicht!Z27</f>
        <v>3</v>
      </c>
      <c r="AA10" s="45">
        <f>Puntenoverzicht!AA27</f>
        <v>1</v>
      </c>
      <c r="AB10" s="45">
        <f>Puntenoverzicht!AB27</f>
        <v>14</v>
      </c>
      <c r="AC10" s="45">
        <f>Puntenoverzicht!AC27</f>
        <v>11</v>
      </c>
      <c r="AD10" s="45">
        <f>Puntenoverzicht!AD27</f>
        <v>1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266</v>
      </c>
      <c r="B13" s="128" t="s">
        <v>267</v>
      </c>
      <c r="C13" s="128" t="s">
        <v>81</v>
      </c>
      <c r="D13" s="129">
        <v>1000000</v>
      </c>
      <c r="E13" s="30"/>
      <c r="F13" s="45">
        <f>Puntenoverzicht!F67</f>
        <v>12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3</v>
      </c>
      <c r="S13" s="45">
        <f>Puntenoverzicht!S67</f>
        <v>0</v>
      </c>
      <c r="T13" s="45">
        <f>Puntenoverzicht!T67</f>
        <v>0</v>
      </c>
      <c r="U13" s="45">
        <f>Puntenoverzicht!U67</f>
        <v>3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1</v>
      </c>
      <c r="AD13" s="45">
        <f>Puntenoverzicht!AD67</f>
        <v>1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286</v>
      </c>
      <c r="C14" s="137" t="s">
        <v>228</v>
      </c>
      <c r="D14" s="138">
        <v>1000000</v>
      </c>
      <c r="E14" s="47"/>
      <c r="F14" s="45">
        <f>Puntenoverzicht!F73</f>
        <v>96</v>
      </c>
      <c r="G14" s="46"/>
      <c r="H14" s="45">
        <f>Puntenoverzicht!H73</f>
        <v>27</v>
      </c>
      <c r="I14" s="45">
        <f>Puntenoverzicht!I73</f>
        <v>9</v>
      </c>
      <c r="J14" s="45">
        <f>Puntenoverzicht!J73</f>
        <v>6</v>
      </c>
      <c r="K14" s="45">
        <f>Puntenoverzicht!K73</f>
        <v>0</v>
      </c>
      <c r="L14" s="45">
        <f>Puntenoverzicht!L73</f>
        <v>27</v>
      </c>
      <c r="M14" s="45">
        <f>Puntenoverzicht!M73</f>
        <v>1</v>
      </c>
      <c r="N14" s="45">
        <f>Puntenoverzicht!N73</f>
        <v>0</v>
      </c>
      <c r="O14" s="45">
        <f>Puntenoverzicht!O73</f>
        <v>0</v>
      </c>
      <c r="P14" s="45">
        <f>Puntenoverzicht!P73</f>
        <v>0</v>
      </c>
      <c r="Q14" s="45">
        <f>Puntenoverzicht!Q73</f>
        <v>0</v>
      </c>
      <c r="R14" s="45">
        <f>Puntenoverzicht!R73</f>
        <v>3</v>
      </c>
      <c r="S14" s="45">
        <f>Puntenoverzicht!S73</f>
        <v>0</v>
      </c>
      <c r="T14" s="45">
        <f>Puntenoverzicht!T73</f>
        <v>0</v>
      </c>
      <c r="U14" s="45">
        <f>Puntenoverzicht!U73</f>
        <v>9</v>
      </c>
      <c r="V14" s="45">
        <f>Puntenoverzicht!V73</f>
        <v>0</v>
      </c>
      <c r="W14" s="45">
        <f>Puntenoverzicht!W73</f>
        <v>0</v>
      </c>
      <c r="X14" s="45">
        <f>Puntenoverzicht!X73</f>
        <v>0</v>
      </c>
      <c r="Y14" s="45">
        <f>Puntenoverzicht!Y73</f>
        <v>0</v>
      </c>
      <c r="Z14" s="45">
        <f>Puntenoverzicht!Z73</f>
        <v>0</v>
      </c>
      <c r="AA14" s="45">
        <f>Puntenoverzicht!AA73</f>
        <v>0</v>
      </c>
      <c r="AB14" s="45">
        <f>Puntenoverzicht!AB73</f>
        <v>0</v>
      </c>
      <c r="AC14" s="45">
        <f>Puntenoverzicht!AC73</f>
        <v>7</v>
      </c>
      <c r="AD14" s="45">
        <f>Puntenoverzicht!AD73</f>
        <v>7</v>
      </c>
      <c r="AE14" s="45">
        <f>Puntenoverzicht!AE73</f>
        <v>0</v>
      </c>
      <c r="AF14" s="45">
        <f>Puntenoverzicht!AF73</f>
        <v>0</v>
      </c>
      <c r="AG14" s="45">
        <f>Puntenoverzicht!AG73</f>
        <v>0</v>
      </c>
      <c r="AH14" s="45">
        <f>Puntenoverzicht!AH73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204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1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12500000</v>
      </c>
      <c r="E19" s="40"/>
      <c r="F19" s="45">
        <f>SUM(F6:F17)</f>
        <v>687</v>
      </c>
      <c r="G19" s="46"/>
      <c r="H19" s="45">
        <f t="shared" ref="H19:AH19" si="0">SUM(H6:H16)</f>
        <v>88</v>
      </c>
      <c r="I19" s="45">
        <f t="shared" si="0"/>
        <v>41</v>
      </c>
      <c r="J19" s="45">
        <f t="shared" si="0"/>
        <v>20</v>
      </c>
      <c r="K19" s="45">
        <f t="shared" si="0"/>
        <v>32</v>
      </c>
      <c r="L19" s="45">
        <f t="shared" si="0"/>
        <v>54</v>
      </c>
      <c r="M19" s="45">
        <f t="shared" si="0"/>
        <v>9</v>
      </c>
      <c r="N19" s="45">
        <f t="shared" si="0"/>
        <v>14</v>
      </c>
      <c r="O19" s="45">
        <f t="shared" si="0"/>
        <v>18</v>
      </c>
      <c r="P19" s="45">
        <f t="shared" si="0"/>
        <v>33</v>
      </c>
      <c r="Q19" s="45">
        <f t="shared" si="0"/>
        <v>13</v>
      </c>
      <c r="R19" s="45">
        <f t="shared" si="0"/>
        <v>41</v>
      </c>
      <c r="S19" s="45">
        <f t="shared" si="0"/>
        <v>15</v>
      </c>
      <c r="T19" s="45">
        <f t="shared" si="0"/>
        <v>12</v>
      </c>
      <c r="U19" s="45">
        <f t="shared" si="0"/>
        <v>35</v>
      </c>
      <c r="V19" s="45">
        <f t="shared" si="0"/>
        <v>22</v>
      </c>
      <c r="W19" s="45">
        <f t="shared" si="0"/>
        <v>40</v>
      </c>
      <c r="X19" s="45">
        <f t="shared" si="0"/>
        <v>12</v>
      </c>
      <c r="Y19" s="45">
        <f t="shared" si="0"/>
        <v>15</v>
      </c>
      <c r="Z19" s="45">
        <f t="shared" si="0"/>
        <v>18</v>
      </c>
      <c r="AA19" s="45">
        <f t="shared" si="0"/>
        <v>22</v>
      </c>
      <c r="AB19" s="45">
        <f t="shared" si="0"/>
        <v>35</v>
      </c>
      <c r="AC19" s="45">
        <f t="shared" si="0"/>
        <v>48</v>
      </c>
      <c r="AD19" s="45">
        <f t="shared" si="0"/>
        <v>50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338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339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256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239</v>
      </c>
      <c r="C7" s="137" t="s">
        <v>37</v>
      </c>
      <c r="D7" s="138">
        <v>1000000</v>
      </c>
      <c r="E7" s="47"/>
      <c r="F7" s="45">
        <f>Puntenoverzicht!F23</f>
        <v>66</v>
      </c>
      <c r="G7" s="46"/>
      <c r="H7" s="45">
        <f>Puntenoverzicht!H23</f>
        <v>6</v>
      </c>
      <c r="I7" s="45">
        <f>Puntenoverzicht!I23</f>
        <v>0</v>
      </c>
      <c r="J7" s="45">
        <f>Puntenoverzicht!J23</f>
        <v>0</v>
      </c>
      <c r="K7" s="45">
        <f>Puntenoverzicht!K23</f>
        <v>3</v>
      </c>
      <c r="L7" s="45">
        <f>Puntenoverzicht!L23</f>
        <v>3</v>
      </c>
      <c r="M7" s="45">
        <f>Puntenoverzicht!M23</f>
        <v>1</v>
      </c>
      <c r="N7" s="45">
        <f>Puntenoverzicht!N23</f>
        <v>6</v>
      </c>
      <c r="O7" s="45">
        <f>Puntenoverzicht!O23</f>
        <v>0</v>
      </c>
      <c r="P7" s="45">
        <f>Puntenoverzicht!P23</f>
        <v>0</v>
      </c>
      <c r="Q7" s="45">
        <f>Puntenoverzicht!Q23</f>
        <v>0</v>
      </c>
      <c r="R7" s="45">
        <f>Puntenoverzicht!R23</f>
        <v>6</v>
      </c>
      <c r="S7" s="45">
        <f>Puntenoverzicht!S23</f>
        <v>6</v>
      </c>
      <c r="T7" s="45">
        <f>Puntenoverzicht!T23</f>
        <v>0</v>
      </c>
      <c r="U7" s="45">
        <f>Puntenoverzicht!U23</f>
        <v>0</v>
      </c>
      <c r="V7" s="45">
        <f>Puntenoverzicht!V23</f>
        <v>0</v>
      </c>
      <c r="W7" s="45">
        <f>Puntenoverzicht!W23</f>
        <v>3</v>
      </c>
      <c r="X7" s="45">
        <f>Puntenoverzicht!X23</f>
        <v>0</v>
      </c>
      <c r="Y7" s="45">
        <f>Puntenoverzicht!Y23</f>
        <v>6</v>
      </c>
      <c r="Z7" s="45">
        <f>Puntenoverzicht!Z23</f>
        <v>6</v>
      </c>
      <c r="AA7" s="45">
        <f>Puntenoverzicht!AA23</f>
        <v>4</v>
      </c>
      <c r="AB7" s="45">
        <f>Puntenoverzicht!AB23</f>
        <v>3</v>
      </c>
      <c r="AC7" s="45">
        <f>Puntenoverzicht!AC23</f>
        <v>13</v>
      </c>
      <c r="AD7" s="45">
        <f>Puntenoverzicht!AD23</f>
        <v>0</v>
      </c>
      <c r="AE7" s="45">
        <f>Puntenoverzicht!AE23</f>
        <v>0</v>
      </c>
      <c r="AF7" s="45">
        <f>Puntenoverzicht!AF23</f>
        <v>0</v>
      </c>
      <c r="AG7" s="45">
        <f>Puntenoverzicht!AG23</f>
        <v>0</v>
      </c>
      <c r="AH7" s="45">
        <f>Puntenoverzicht!AH23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1">
        <v>0.75</v>
      </c>
      <c r="B8" s="137" t="s">
        <v>114</v>
      </c>
      <c r="C8" s="137" t="s">
        <v>56</v>
      </c>
      <c r="D8" s="138">
        <v>750000</v>
      </c>
      <c r="E8" s="47"/>
      <c r="F8" s="45">
        <f>Puntenoverzicht!F42</f>
        <v>14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6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15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3</v>
      </c>
      <c r="S9" s="45">
        <f>Puntenoverzicht!S63</f>
        <v>0</v>
      </c>
      <c r="T9" s="45">
        <f>Puntenoverzicht!T63</f>
        <v>0</v>
      </c>
      <c r="U9" s="45">
        <f>Puntenoverzicht!U63</f>
        <v>6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113</v>
      </c>
      <c r="C10" s="128" t="s">
        <v>25</v>
      </c>
      <c r="D10" s="129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0">
        <v>0.75</v>
      </c>
      <c r="B11" s="128" t="s">
        <v>121</v>
      </c>
      <c r="C11" s="128" t="s">
        <v>67</v>
      </c>
      <c r="D11" s="129">
        <v>2500000</v>
      </c>
      <c r="E11" s="30"/>
      <c r="F11" s="45">
        <f>Puntenoverzicht!F53</f>
        <v>0</v>
      </c>
      <c r="G11" s="46"/>
      <c r="H11" s="45">
        <f>Puntenoverzicht!H53</f>
        <v>0</v>
      </c>
      <c r="I11" s="45">
        <f>Puntenoverzicht!I53</f>
        <v>0</v>
      </c>
      <c r="J11" s="45">
        <f>Puntenoverzicht!J53</f>
        <v>0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0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0</v>
      </c>
      <c r="U11" s="45">
        <f>Puntenoverzicht!U53</f>
        <v>0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0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266</v>
      </c>
      <c r="B12" s="128" t="s">
        <v>281</v>
      </c>
      <c r="C12" s="128" t="s">
        <v>80</v>
      </c>
      <c r="D12" s="129">
        <v>1000000</v>
      </c>
      <c r="E12" s="30"/>
      <c r="F12" s="45">
        <f>Puntenoverzicht!F66</f>
        <v>23</v>
      </c>
      <c r="G12" s="46"/>
      <c r="H12" s="45">
        <f>Puntenoverzicht!H66</f>
        <v>3</v>
      </c>
      <c r="I12" s="45">
        <f>Puntenoverzicht!I66</f>
        <v>3</v>
      </c>
      <c r="J12" s="45">
        <f>Puntenoverzicht!J66</f>
        <v>0</v>
      </c>
      <c r="K12" s="45">
        <f>Puntenoverzicht!K66</f>
        <v>0</v>
      </c>
      <c r="L12" s="45">
        <f>Puntenoverzicht!L66</f>
        <v>0</v>
      </c>
      <c r="M12" s="45">
        <f>Puntenoverzicht!M66</f>
        <v>1</v>
      </c>
      <c r="N12" s="45">
        <f>Puntenoverzicht!N66</f>
        <v>0</v>
      </c>
      <c r="O12" s="45">
        <f>Puntenoverzicht!O66</f>
        <v>0</v>
      </c>
      <c r="P12" s="45">
        <f>Puntenoverzicht!P66</f>
        <v>0</v>
      </c>
      <c r="Q12" s="45">
        <f>Puntenoverzicht!Q66</f>
        <v>0</v>
      </c>
      <c r="R12" s="45">
        <f>Puntenoverzicht!R66</f>
        <v>11</v>
      </c>
      <c r="S12" s="45">
        <f>Puntenoverzicht!S66</f>
        <v>0</v>
      </c>
      <c r="T12" s="45">
        <f>Puntenoverzicht!T66</f>
        <v>0</v>
      </c>
      <c r="U12" s="45">
        <f>Puntenoverzicht!U66</f>
        <v>3</v>
      </c>
      <c r="V12" s="45">
        <f>Puntenoverzicht!V66</f>
        <v>0</v>
      </c>
      <c r="W12" s="45">
        <f>Puntenoverzicht!W66</f>
        <v>0</v>
      </c>
      <c r="X12" s="45">
        <f>Puntenoverzicht!X66</f>
        <v>0</v>
      </c>
      <c r="Y12" s="45">
        <f>Puntenoverzicht!Y66</f>
        <v>0</v>
      </c>
      <c r="Z12" s="45">
        <f>Puntenoverzicht!Z66</f>
        <v>0</v>
      </c>
      <c r="AA12" s="45">
        <f>Puntenoverzicht!AA66</f>
        <v>0</v>
      </c>
      <c r="AB12" s="45">
        <f>Puntenoverzicht!AB66</f>
        <v>0</v>
      </c>
      <c r="AC12" s="45">
        <f>Puntenoverzicht!AC66</f>
        <v>1</v>
      </c>
      <c r="AD12" s="45">
        <f>Puntenoverzicht!AD66</f>
        <v>1</v>
      </c>
      <c r="AE12" s="45">
        <f>Puntenoverzicht!AE66</f>
        <v>0</v>
      </c>
      <c r="AF12" s="45">
        <f>Puntenoverzicht!AF66</f>
        <v>0</v>
      </c>
      <c r="AG12" s="45">
        <f>Puntenoverzicht!AG66</f>
        <v>0</v>
      </c>
      <c r="AH12" s="45">
        <f>Puntenoverzicht!AH66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133</v>
      </c>
      <c r="C13" s="128" t="s">
        <v>59</v>
      </c>
      <c r="D13" s="129">
        <v>750000</v>
      </c>
      <c r="E13" s="30"/>
      <c r="F13" s="45">
        <f>Puntenoverzicht!F45</f>
        <v>16</v>
      </c>
      <c r="G13" s="46"/>
      <c r="H13" s="45">
        <f>Puntenoverzicht!H45</f>
        <v>0</v>
      </c>
      <c r="I13" s="45">
        <f>Puntenoverzicht!I45</f>
        <v>0</v>
      </c>
      <c r="J13" s="45">
        <f>Puntenoverzicht!J45</f>
        <v>0</v>
      </c>
      <c r="K13" s="45">
        <f>Puntenoverzicht!K45</f>
        <v>1</v>
      </c>
      <c r="L13" s="45">
        <f>Puntenoverzicht!L45</f>
        <v>0</v>
      </c>
      <c r="M13" s="45">
        <f>Puntenoverzicht!M45</f>
        <v>0</v>
      </c>
      <c r="N13" s="45">
        <f>Puntenoverzicht!N45</f>
        <v>0</v>
      </c>
      <c r="O13" s="45">
        <f>Puntenoverzicht!O45</f>
        <v>0</v>
      </c>
      <c r="P13" s="45">
        <f>Puntenoverzicht!P45</f>
        <v>1</v>
      </c>
      <c r="Q13" s="45">
        <f>Puntenoverzicht!Q45</f>
        <v>0</v>
      </c>
      <c r="R13" s="45">
        <f>Puntenoverzicht!R45</f>
        <v>0</v>
      </c>
      <c r="S13" s="45">
        <f>Puntenoverzicht!S45</f>
        <v>3</v>
      </c>
      <c r="T13" s="45">
        <f>Puntenoverzicht!T45</f>
        <v>0</v>
      </c>
      <c r="U13" s="45">
        <f>Puntenoverzicht!U45</f>
        <v>0</v>
      </c>
      <c r="V13" s="45">
        <f>Puntenoverzicht!V45</f>
        <v>0</v>
      </c>
      <c r="W13" s="45">
        <f>Puntenoverzicht!W45</f>
        <v>0</v>
      </c>
      <c r="X13" s="45">
        <f>Puntenoverzicht!X45</f>
        <v>0</v>
      </c>
      <c r="Y13" s="45">
        <f>Puntenoverzicht!Y45</f>
        <v>0</v>
      </c>
      <c r="Z13" s="45">
        <f>Puntenoverzicht!Z45</f>
        <v>0</v>
      </c>
      <c r="AA13" s="45">
        <f>Puntenoverzicht!AA45</f>
        <v>0</v>
      </c>
      <c r="AB13" s="45">
        <f>Puntenoverzicht!AB45</f>
        <v>0</v>
      </c>
      <c r="AC13" s="45">
        <f>Puntenoverzicht!AC45</f>
        <v>11</v>
      </c>
      <c r="AD13" s="45">
        <f>Puntenoverzicht!AD45</f>
        <v>0</v>
      </c>
      <c r="AE13" s="45">
        <f>Puntenoverzicht!AE45</f>
        <v>0</v>
      </c>
      <c r="AF13" s="45">
        <f>Puntenoverzicht!AF45</f>
        <v>0</v>
      </c>
      <c r="AG13" s="45">
        <f>Puntenoverzicht!AG45</f>
        <v>0</v>
      </c>
      <c r="AH13" s="45">
        <f>Puntenoverzicht!AH45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108</v>
      </c>
      <c r="C14" s="137" t="s">
        <v>45</v>
      </c>
      <c r="D14" s="138">
        <v>2750000</v>
      </c>
      <c r="E14" s="47"/>
      <c r="F14" s="45">
        <f>Puntenoverzicht!F31</f>
        <v>35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7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264</v>
      </c>
      <c r="C15" s="137" t="s">
        <v>46</v>
      </c>
      <c r="D15" s="138">
        <v>2000000</v>
      </c>
      <c r="E15" s="47"/>
      <c r="F15" s="45">
        <f>Puntenoverzicht!F32</f>
        <v>57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3</v>
      </c>
      <c r="S15" s="45">
        <f>Puntenoverzicht!S32</f>
        <v>0</v>
      </c>
      <c r="T15" s="45">
        <f>Puntenoverzicht!T32</f>
        <v>3</v>
      </c>
      <c r="U15" s="45">
        <f>Puntenoverzicht!U32</f>
        <v>7</v>
      </c>
      <c r="V15" s="45">
        <f>Puntenoverzicht!V32</f>
        <v>6</v>
      </c>
      <c r="W15" s="45">
        <f>Puntenoverzicht!W32</f>
        <v>10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1</v>
      </c>
      <c r="AB15" s="45">
        <f>Puntenoverzicht!AB32</f>
        <v>3</v>
      </c>
      <c r="AC15" s="45">
        <f>Puntenoverzicht!AC32</f>
        <v>9</v>
      </c>
      <c r="AD15" s="45">
        <f>Puntenoverzicht!AD32</f>
        <v>1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268</v>
      </c>
      <c r="C16" s="137" t="s">
        <v>227</v>
      </c>
      <c r="D16" s="138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548</v>
      </c>
      <c r="G19" s="46"/>
      <c r="H19" s="45">
        <f t="shared" ref="H19:AH19" si="0">SUM(H6:H16)</f>
        <v>56</v>
      </c>
      <c r="I19" s="45">
        <f t="shared" si="0"/>
        <v>43</v>
      </c>
      <c r="J19" s="45">
        <f t="shared" si="0"/>
        <v>30</v>
      </c>
      <c r="K19" s="45">
        <f t="shared" si="0"/>
        <v>22</v>
      </c>
      <c r="L19" s="45">
        <f t="shared" si="0"/>
        <v>30</v>
      </c>
      <c r="M19" s="45">
        <f t="shared" si="0"/>
        <v>14</v>
      </c>
      <c r="N19" s="45">
        <f t="shared" si="0"/>
        <v>6</v>
      </c>
      <c r="O19" s="45">
        <f t="shared" si="0"/>
        <v>6</v>
      </c>
      <c r="P19" s="45">
        <f t="shared" si="0"/>
        <v>32</v>
      </c>
      <c r="Q19" s="45">
        <f t="shared" si="0"/>
        <v>-5</v>
      </c>
      <c r="R19" s="45">
        <f t="shared" si="0"/>
        <v>41</v>
      </c>
      <c r="S19" s="45">
        <f t="shared" si="0"/>
        <v>15</v>
      </c>
      <c r="T19" s="45">
        <f t="shared" si="0"/>
        <v>16</v>
      </c>
      <c r="U19" s="45">
        <f t="shared" si="0"/>
        <v>38</v>
      </c>
      <c r="V19" s="45">
        <f t="shared" si="0"/>
        <v>20</v>
      </c>
      <c r="W19" s="45">
        <f t="shared" si="0"/>
        <v>18</v>
      </c>
      <c r="X19" s="45">
        <f t="shared" si="0"/>
        <v>12</v>
      </c>
      <c r="Y19" s="45">
        <f t="shared" si="0"/>
        <v>28</v>
      </c>
      <c r="Z19" s="45">
        <f t="shared" si="0"/>
        <v>9</v>
      </c>
      <c r="AA19" s="45">
        <f t="shared" si="0"/>
        <v>18</v>
      </c>
      <c r="AB19" s="45">
        <f t="shared" si="0"/>
        <v>28</v>
      </c>
      <c r="AC19" s="45">
        <f t="shared" si="0"/>
        <v>41</v>
      </c>
      <c r="AD19" s="45">
        <f t="shared" si="0"/>
        <v>30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132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340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241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1">
        <v>0.75</v>
      </c>
      <c r="B7" s="137" t="s">
        <v>111</v>
      </c>
      <c r="C7" s="137" t="s">
        <v>54</v>
      </c>
      <c r="D7" s="138">
        <v>750000</v>
      </c>
      <c r="E7" s="47"/>
      <c r="F7" s="45">
        <f>Puntenoverzicht!F40</f>
        <v>3</v>
      </c>
      <c r="G7" s="46"/>
      <c r="H7" s="45">
        <f>Puntenoverzicht!H40</f>
        <v>0</v>
      </c>
      <c r="I7" s="45">
        <f>Puntenoverzicht!I40</f>
        <v>0</v>
      </c>
      <c r="J7" s="45">
        <f>Puntenoverzicht!J40</f>
        <v>0</v>
      </c>
      <c r="K7" s="45">
        <f>Puntenoverzicht!K40</f>
        <v>0</v>
      </c>
      <c r="L7" s="45">
        <f>Puntenoverzicht!L40</f>
        <v>0</v>
      </c>
      <c r="M7" s="45">
        <f>Puntenoverzicht!M40</f>
        <v>0</v>
      </c>
      <c r="N7" s="45">
        <f>Puntenoverzicht!N40</f>
        <v>0</v>
      </c>
      <c r="O7" s="45">
        <f>Puntenoverzicht!O40</f>
        <v>0</v>
      </c>
      <c r="P7" s="45">
        <f>Puntenoverzicht!P40</f>
        <v>0</v>
      </c>
      <c r="Q7" s="45">
        <f>Puntenoverzicht!Q40</f>
        <v>0</v>
      </c>
      <c r="R7" s="45">
        <f>Puntenoverzicht!R40</f>
        <v>0</v>
      </c>
      <c r="S7" s="45">
        <f>Puntenoverzicht!S40</f>
        <v>0</v>
      </c>
      <c r="T7" s="45">
        <f>Puntenoverzicht!T40</f>
        <v>0</v>
      </c>
      <c r="U7" s="45">
        <f>Puntenoverzicht!U40</f>
        <v>0</v>
      </c>
      <c r="V7" s="45">
        <f>Puntenoverzicht!V40</f>
        <v>0</v>
      </c>
      <c r="W7" s="45">
        <f>Puntenoverzicht!W40</f>
        <v>0</v>
      </c>
      <c r="X7" s="45">
        <f>Puntenoverzicht!X40</f>
        <v>0</v>
      </c>
      <c r="Y7" s="45">
        <f>Puntenoverzicht!Y40</f>
        <v>0</v>
      </c>
      <c r="Z7" s="45">
        <f>Puntenoverzicht!Z40</f>
        <v>0</v>
      </c>
      <c r="AA7" s="45">
        <f>Puntenoverzicht!AA40</f>
        <v>0</v>
      </c>
      <c r="AB7" s="45">
        <f>Puntenoverzicht!AB40</f>
        <v>0</v>
      </c>
      <c r="AC7" s="45">
        <f>Puntenoverzicht!AC40</f>
        <v>3</v>
      </c>
      <c r="AD7" s="45">
        <f>Puntenoverzicht!AD40</f>
        <v>0</v>
      </c>
      <c r="AE7" s="45">
        <f>Puntenoverzicht!AE40</f>
        <v>0</v>
      </c>
      <c r="AF7" s="45">
        <f>Puntenoverzicht!AF40</f>
        <v>0</v>
      </c>
      <c r="AG7" s="45">
        <f>Puntenoverzicht!AG40</f>
        <v>0</v>
      </c>
      <c r="AH7" s="45">
        <f>Puntenoverzicht!AH40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272</v>
      </c>
      <c r="C8" s="137" t="s">
        <v>36</v>
      </c>
      <c r="D8" s="138">
        <v>750000</v>
      </c>
      <c r="E8" s="47"/>
      <c r="F8" s="45">
        <f>Puntenoverzicht!F22</f>
        <v>28</v>
      </c>
      <c r="G8" s="46"/>
      <c r="H8" s="45">
        <f>Puntenoverzicht!H22</f>
        <v>0</v>
      </c>
      <c r="I8" s="45">
        <f>Puntenoverzicht!I22</f>
        <v>0</v>
      </c>
      <c r="J8" s="45">
        <f>Puntenoverzicht!J22</f>
        <v>0</v>
      </c>
      <c r="K8" s="45">
        <f>Puntenoverzicht!K22</f>
        <v>0</v>
      </c>
      <c r="L8" s="45">
        <f>Puntenoverzicht!L22</f>
        <v>0</v>
      </c>
      <c r="M8" s="45">
        <f>Puntenoverzicht!M22</f>
        <v>0</v>
      </c>
      <c r="N8" s="45">
        <f>Puntenoverzicht!N22</f>
        <v>0</v>
      </c>
      <c r="O8" s="45">
        <f>Puntenoverzicht!O22</f>
        <v>0</v>
      </c>
      <c r="P8" s="45">
        <f>Puntenoverzicht!P22</f>
        <v>0</v>
      </c>
      <c r="Q8" s="45">
        <f>Puntenoverzicht!Q22</f>
        <v>0</v>
      </c>
      <c r="R8" s="45">
        <f>Puntenoverzicht!R22</f>
        <v>0</v>
      </c>
      <c r="S8" s="45">
        <f>Puntenoverzicht!S22</f>
        <v>0</v>
      </c>
      <c r="T8" s="45">
        <f>Puntenoverzicht!T22</f>
        <v>0</v>
      </c>
      <c r="U8" s="45">
        <f>Puntenoverzicht!U22</f>
        <v>0</v>
      </c>
      <c r="V8" s="45">
        <f>Puntenoverzicht!V22</f>
        <v>0</v>
      </c>
      <c r="W8" s="45">
        <f>Puntenoverzicht!W22</f>
        <v>3</v>
      </c>
      <c r="X8" s="45">
        <f>Puntenoverzicht!X22</f>
        <v>0</v>
      </c>
      <c r="Y8" s="45">
        <f>Puntenoverzicht!Y22</f>
        <v>6</v>
      </c>
      <c r="Z8" s="45">
        <f>Puntenoverzicht!Z22</f>
        <v>6</v>
      </c>
      <c r="AA8" s="45">
        <f>Puntenoverzicht!AA22</f>
        <v>0</v>
      </c>
      <c r="AB8" s="45">
        <f>Puntenoverzicht!AB22</f>
        <v>13</v>
      </c>
      <c r="AC8" s="45">
        <f>Puntenoverzicht!AC22</f>
        <v>0</v>
      </c>
      <c r="AD8" s="45">
        <f>Puntenoverzicht!AD22</f>
        <v>0</v>
      </c>
      <c r="AE8" s="45">
        <f>Puntenoverzicht!AE22</f>
        <v>0</v>
      </c>
      <c r="AF8" s="45">
        <f>Puntenoverzicht!AF22</f>
        <v>0</v>
      </c>
      <c r="AG8" s="45">
        <f>Puntenoverzicht!AG22</f>
        <v>0</v>
      </c>
      <c r="AH8" s="45">
        <f>Puntenoverzicht!AH22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280</v>
      </c>
      <c r="C9" s="137" t="s">
        <v>79</v>
      </c>
      <c r="D9" s="138">
        <v>1000000</v>
      </c>
      <c r="E9" s="47"/>
      <c r="F9" s="45">
        <f>Puntenoverzicht!F65</f>
        <v>21</v>
      </c>
      <c r="G9" s="46"/>
      <c r="H9" s="45">
        <f>Puntenoverzicht!H65</f>
        <v>0</v>
      </c>
      <c r="I9" s="45">
        <f>Puntenoverzicht!I65</f>
        <v>3</v>
      </c>
      <c r="J9" s="45">
        <f>Puntenoverzicht!J65</f>
        <v>0</v>
      </c>
      <c r="K9" s="45">
        <f>Puntenoverzicht!K65</f>
        <v>0</v>
      </c>
      <c r="L9" s="45">
        <f>Puntenoverzicht!L65</f>
        <v>3</v>
      </c>
      <c r="M9" s="45">
        <f>Puntenoverzicht!M65</f>
        <v>4</v>
      </c>
      <c r="N9" s="45">
        <f>Puntenoverzicht!N65</f>
        <v>0</v>
      </c>
      <c r="O9" s="45">
        <f>Puntenoverzicht!O65</f>
        <v>0</v>
      </c>
      <c r="P9" s="45">
        <f>Puntenoverzicht!P65</f>
        <v>0</v>
      </c>
      <c r="Q9" s="45">
        <f>Puntenoverzicht!Q65</f>
        <v>0</v>
      </c>
      <c r="R9" s="45">
        <f>Puntenoverzicht!R65</f>
        <v>3</v>
      </c>
      <c r="S9" s="45">
        <f>Puntenoverzicht!S65</f>
        <v>0</v>
      </c>
      <c r="T9" s="45">
        <f>Puntenoverzicht!T65</f>
        <v>0</v>
      </c>
      <c r="U9" s="45">
        <f>Puntenoverzicht!U65</f>
        <v>6</v>
      </c>
      <c r="V9" s="45">
        <f>Puntenoverzicht!V65</f>
        <v>0</v>
      </c>
      <c r="W9" s="45">
        <f>Puntenoverzicht!W65</f>
        <v>0</v>
      </c>
      <c r="X9" s="45">
        <f>Puntenoverzicht!X65</f>
        <v>0</v>
      </c>
      <c r="Y9" s="45">
        <f>Puntenoverzicht!Y65</f>
        <v>0</v>
      </c>
      <c r="Z9" s="45">
        <f>Puntenoverzicht!Z65</f>
        <v>0</v>
      </c>
      <c r="AA9" s="45">
        <f>Puntenoverzicht!AA65</f>
        <v>0</v>
      </c>
      <c r="AB9" s="45">
        <f>Puntenoverzicht!AB65</f>
        <v>0</v>
      </c>
      <c r="AC9" s="45">
        <f>Puntenoverzicht!AC65</f>
        <v>1</v>
      </c>
      <c r="AD9" s="45">
        <f>Puntenoverzicht!AD65</f>
        <v>1</v>
      </c>
      <c r="AE9" s="45">
        <f>Puntenoverzicht!AE65</f>
        <v>0</v>
      </c>
      <c r="AF9" s="45">
        <f>Puntenoverzicht!AF65</f>
        <v>0</v>
      </c>
      <c r="AG9" s="45">
        <f>Puntenoverzicht!AG65</f>
        <v>0</v>
      </c>
      <c r="AH9" s="45">
        <f>Puntenoverzicht!AH65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1</v>
      </c>
      <c r="B10" s="128" t="s">
        <v>132</v>
      </c>
      <c r="C10" s="128" t="s">
        <v>24</v>
      </c>
      <c r="D10" s="129">
        <v>2000000</v>
      </c>
      <c r="E10" s="47"/>
      <c r="F10" s="45">
        <f>Puntenoverzicht!F10</f>
        <v>91</v>
      </c>
      <c r="G10" s="46"/>
      <c r="H10" s="45">
        <f>Puntenoverzicht!H10</f>
        <v>0</v>
      </c>
      <c r="I10" s="45">
        <f>Puntenoverzicht!I10</f>
        <v>1</v>
      </c>
      <c r="J10" s="45">
        <f>Puntenoverzicht!J10</f>
        <v>11</v>
      </c>
      <c r="K10" s="45">
        <f>Puntenoverzicht!K10</f>
        <v>0</v>
      </c>
      <c r="L10" s="45">
        <f>Puntenoverzicht!L10</f>
        <v>0</v>
      </c>
      <c r="M10" s="45">
        <f>Puntenoverzicht!M10</f>
        <v>1</v>
      </c>
      <c r="N10" s="45">
        <f>Puntenoverzicht!N10</f>
        <v>0</v>
      </c>
      <c r="O10" s="45">
        <f>Puntenoverzicht!O10</f>
        <v>0</v>
      </c>
      <c r="P10" s="45">
        <f>Puntenoverzicht!P10</f>
        <v>0</v>
      </c>
      <c r="Q10" s="45">
        <f>Puntenoverzicht!Q10</f>
        <v>16</v>
      </c>
      <c r="R10" s="45">
        <f>Puntenoverzicht!R10</f>
        <v>0</v>
      </c>
      <c r="S10" s="45">
        <f>Puntenoverzicht!S10</f>
        <v>0</v>
      </c>
      <c r="T10" s="45">
        <f>Puntenoverzicht!T10</f>
        <v>3</v>
      </c>
      <c r="U10" s="45">
        <f>Puntenoverzicht!U10</f>
        <v>1</v>
      </c>
      <c r="V10" s="45">
        <f>Puntenoverzicht!V10</f>
        <v>19</v>
      </c>
      <c r="W10" s="45">
        <f>Puntenoverzicht!W10</f>
        <v>12</v>
      </c>
      <c r="X10" s="45">
        <f>Puntenoverzicht!X10</f>
        <v>0</v>
      </c>
      <c r="Y10" s="45">
        <f>Puntenoverzicht!Y10</f>
        <v>3</v>
      </c>
      <c r="Z10" s="45">
        <f>Puntenoverzicht!Z10</f>
        <v>0</v>
      </c>
      <c r="AA10" s="45">
        <f>Puntenoverzicht!AA10</f>
        <v>12</v>
      </c>
      <c r="AB10" s="45">
        <f>Puntenoverzicht!AB10</f>
        <v>3</v>
      </c>
      <c r="AC10" s="45">
        <f>Puntenoverzicht!AC10</f>
        <v>0</v>
      </c>
      <c r="AD10" s="45">
        <f>Puntenoverzicht!AD10</f>
        <v>9</v>
      </c>
      <c r="AE10" s="45">
        <f>Puntenoverzicht!AE10</f>
        <v>0</v>
      </c>
      <c r="AF10" s="45">
        <f>Puntenoverzicht!AF10</f>
        <v>0</v>
      </c>
      <c r="AG10" s="45">
        <f>Puntenoverzicht!AG10</f>
        <v>0</v>
      </c>
      <c r="AH10" s="45">
        <f>Puntenoverzicht!AH10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0">
        <v>0.75</v>
      </c>
      <c r="B11" s="128" t="s">
        <v>289</v>
      </c>
      <c r="C11" s="128" t="s">
        <v>69</v>
      </c>
      <c r="D11" s="129">
        <v>2000000</v>
      </c>
      <c r="E11" s="30"/>
      <c r="F11" s="45">
        <f>Puntenoverzicht!F55</f>
        <v>47</v>
      </c>
      <c r="G11" s="46"/>
      <c r="H11" s="45">
        <f>Puntenoverzicht!H55</f>
        <v>0</v>
      </c>
      <c r="I11" s="45">
        <f>Puntenoverzicht!I55</f>
        <v>0</v>
      </c>
      <c r="J11" s="45">
        <f>Puntenoverzicht!J55</f>
        <v>0</v>
      </c>
      <c r="K11" s="45">
        <f>Puntenoverzicht!K55</f>
        <v>9</v>
      </c>
      <c r="L11" s="45">
        <f>Puntenoverzicht!L55</f>
        <v>11</v>
      </c>
      <c r="M11" s="45">
        <f>Puntenoverzicht!M55</f>
        <v>9</v>
      </c>
      <c r="N11" s="45">
        <f>Puntenoverzicht!N55</f>
        <v>0</v>
      </c>
      <c r="O11" s="45">
        <f>Puntenoverzicht!O55</f>
        <v>1</v>
      </c>
      <c r="P11" s="45">
        <f>Puntenoverzicht!P55</f>
        <v>0</v>
      </c>
      <c r="Q11" s="45">
        <f>Puntenoverzicht!Q55</f>
        <v>0</v>
      </c>
      <c r="R11" s="45">
        <f>Puntenoverzicht!R55</f>
        <v>0</v>
      </c>
      <c r="S11" s="45">
        <f>Puntenoverzicht!S55</f>
        <v>11</v>
      </c>
      <c r="T11" s="45">
        <f>Puntenoverzicht!T55</f>
        <v>0</v>
      </c>
      <c r="U11" s="45">
        <f>Puntenoverzicht!U55</f>
        <v>-2</v>
      </c>
      <c r="V11" s="45">
        <f>Puntenoverzicht!V55</f>
        <v>0</v>
      </c>
      <c r="W11" s="45">
        <f>Puntenoverzicht!W55</f>
        <v>4</v>
      </c>
      <c r="X11" s="45">
        <f>Puntenoverzicht!X55</f>
        <v>0</v>
      </c>
      <c r="Y11" s="45">
        <f>Puntenoverzicht!Y55</f>
        <v>0</v>
      </c>
      <c r="Z11" s="45">
        <f>Puntenoverzicht!Z55</f>
        <v>0</v>
      </c>
      <c r="AA11" s="45">
        <f>Puntenoverzicht!AA55</f>
        <v>1</v>
      </c>
      <c r="AB11" s="45">
        <f>Puntenoverzicht!AB55</f>
        <v>3</v>
      </c>
      <c r="AC11" s="45">
        <f>Puntenoverzicht!AC55</f>
        <v>0</v>
      </c>
      <c r="AD11" s="45">
        <f>Puntenoverzicht!AD55</f>
        <v>0</v>
      </c>
      <c r="AE11" s="45">
        <f>Puntenoverzicht!AE55</f>
        <v>0</v>
      </c>
      <c r="AF11" s="45">
        <f>Puntenoverzicht!AF55</f>
        <v>0</v>
      </c>
      <c r="AG11" s="45">
        <f>Puntenoverzicht!AG55</f>
        <v>0</v>
      </c>
      <c r="AH11" s="45">
        <f>Puntenoverzicht!AH55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123</v>
      </c>
      <c r="C12" s="128" t="s">
        <v>61</v>
      </c>
      <c r="D12" s="129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191</v>
      </c>
      <c r="C13" s="128" t="s">
        <v>40</v>
      </c>
      <c r="D13" s="129">
        <v>1750000</v>
      </c>
      <c r="E13" s="30"/>
      <c r="F13" s="45">
        <f>Puntenoverzicht!F26</f>
        <v>54</v>
      </c>
      <c r="G13" s="46"/>
      <c r="H13" s="45">
        <f>Puntenoverzicht!H26</f>
        <v>3</v>
      </c>
      <c r="I13" s="45">
        <f>Puntenoverzicht!I26</f>
        <v>-11</v>
      </c>
      <c r="J13" s="45">
        <f>Puntenoverzicht!J26</f>
        <v>0</v>
      </c>
      <c r="K13" s="45">
        <f>Puntenoverzicht!K26</f>
        <v>11</v>
      </c>
      <c r="L13" s="45">
        <f>Puntenoverzicht!L26</f>
        <v>0</v>
      </c>
      <c r="M13" s="45">
        <f>Puntenoverzicht!M26</f>
        <v>1</v>
      </c>
      <c r="N13" s="45">
        <f>Puntenoverzicht!N26</f>
        <v>11</v>
      </c>
      <c r="O13" s="45">
        <f>Puntenoverzicht!O26</f>
        <v>0</v>
      </c>
      <c r="P13" s="45">
        <f>Puntenoverzicht!P26</f>
        <v>0</v>
      </c>
      <c r="Q13" s="45">
        <f>Puntenoverzicht!Q26</f>
        <v>0</v>
      </c>
      <c r="R13" s="45">
        <f>Puntenoverzicht!R26</f>
        <v>3</v>
      </c>
      <c r="S13" s="45">
        <f>Puntenoverzicht!S26</f>
        <v>0</v>
      </c>
      <c r="T13" s="45">
        <f>Puntenoverzicht!T26</f>
        <v>1</v>
      </c>
      <c r="U13" s="45">
        <f>Puntenoverzicht!U26</f>
        <v>1</v>
      </c>
      <c r="V13" s="45">
        <f>Puntenoverzicht!V26</f>
        <v>0</v>
      </c>
      <c r="W13" s="45">
        <f>Puntenoverzicht!W26</f>
        <v>11</v>
      </c>
      <c r="X13" s="45">
        <f>Puntenoverzicht!X26</f>
        <v>0</v>
      </c>
      <c r="Y13" s="45">
        <f>Puntenoverzicht!Y26</f>
        <v>8</v>
      </c>
      <c r="Z13" s="45">
        <f>Puntenoverzicht!Z26</f>
        <v>0</v>
      </c>
      <c r="AA13" s="45">
        <f>Puntenoverzicht!AA26</f>
        <v>1</v>
      </c>
      <c r="AB13" s="45">
        <f>Puntenoverzicht!AB26</f>
        <v>19</v>
      </c>
      <c r="AC13" s="45">
        <f>Puntenoverzicht!AC26</f>
        <v>-5</v>
      </c>
      <c r="AD13" s="45">
        <f>Puntenoverzicht!AD26</f>
        <v>0</v>
      </c>
      <c r="AE13" s="45">
        <f>Puntenoverzicht!AE26</f>
        <v>0</v>
      </c>
      <c r="AF13" s="45">
        <f>Puntenoverzicht!AF26</f>
        <v>0</v>
      </c>
      <c r="AG13" s="45">
        <f>Puntenoverzicht!AG26</f>
        <v>0</v>
      </c>
      <c r="AH13" s="45">
        <f>Puntenoverzicht!AH26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266</v>
      </c>
      <c r="B16" s="137" t="s">
        <v>286</v>
      </c>
      <c r="C16" s="137" t="s">
        <v>228</v>
      </c>
      <c r="D16" s="138">
        <v>1000000</v>
      </c>
      <c r="E16" s="47"/>
      <c r="F16" s="45">
        <f>Puntenoverzicht!F73</f>
        <v>96</v>
      </c>
      <c r="G16" s="46"/>
      <c r="H16" s="45">
        <f>Puntenoverzicht!H73</f>
        <v>27</v>
      </c>
      <c r="I16" s="45">
        <f>Puntenoverzicht!I73</f>
        <v>9</v>
      </c>
      <c r="J16" s="45">
        <f>Puntenoverzicht!J73</f>
        <v>6</v>
      </c>
      <c r="K16" s="45">
        <f>Puntenoverzicht!K73</f>
        <v>0</v>
      </c>
      <c r="L16" s="45">
        <f>Puntenoverzicht!L73</f>
        <v>27</v>
      </c>
      <c r="M16" s="45">
        <f>Puntenoverzicht!M73</f>
        <v>1</v>
      </c>
      <c r="N16" s="45">
        <f>Puntenoverzicht!N73</f>
        <v>0</v>
      </c>
      <c r="O16" s="45">
        <f>Puntenoverzicht!O73</f>
        <v>0</v>
      </c>
      <c r="P16" s="45">
        <f>Puntenoverzicht!P73</f>
        <v>0</v>
      </c>
      <c r="Q16" s="45">
        <f>Puntenoverzicht!Q73</f>
        <v>0</v>
      </c>
      <c r="R16" s="45">
        <f>Puntenoverzicht!R73</f>
        <v>3</v>
      </c>
      <c r="S16" s="45">
        <f>Puntenoverzicht!S73</f>
        <v>0</v>
      </c>
      <c r="T16" s="45">
        <f>Puntenoverzicht!T73</f>
        <v>0</v>
      </c>
      <c r="U16" s="45">
        <f>Puntenoverzicht!U73</f>
        <v>9</v>
      </c>
      <c r="V16" s="45">
        <f>Puntenoverzicht!V73</f>
        <v>0</v>
      </c>
      <c r="W16" s="45">
        <f>Puntenoverzicht!W73</f>
        <v>0</v>
      </c>
      <c r="X16" s="45">
        <f>Puntenoverzicht!X73</f>
        <v>0</v>
      </c>
      <c r="Y16" s="45">
        <f>Puntenoverzicht!Y73</f>
        <v>0</v>
      </c>
      <c r="Z16" s="45">
        <f>Puntenoverzicht!Z73</f>
        <v>0</v>
      </c>
      <c r="AA16" s="45">
        <f>Puntenoverzicht!AA73</f>
        <v>0</v>
      </c>
      <c r="AB16" s="45">
        <f>Puntenoverzicht!AB73</f>
        <v>0</v>
      </c>
      <c r="AC16" s="45">
        <f>Puntenoverzicht!AC73</f>
        <v>7</v>
      </c>
      <c r="AD16" s="45">
        <f>Puntenoverzicht!AD73</f>
        <v>7</v>
      </c>
      <c r="AE16" s="45">
        <f>Puntenoverzicht!AE73</f>
        <v>0</v>
      </c>
      <c r="AF16" s="45">
        <f>Puntenoverzicht!AF73</f>
        <v>0</v>
      </c>
      <c r="AG16" s="45">
        <f>Puntenoverzicht!AG73</f>
        <v>0</v>
      </c>
      <c r="AH16" s="45">
        <f>Puntenoverzicht!AH73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671</v>
      </c>
      <c r="G19" s="46"/>
      <c r="H19" s="45">
        <f t="shared" ref="H19:AH19" si="0">SUM(H6:H16)</f>
        <v>66</v>
      </c>
      <c r="I19" s="45">
        <f t="shared" si="0"/>
        <v>38</v>
      </c>
      <c r="J19" s="45">
        <f t="shared" si="0"/>
        <v>25</v>
      </c>
      <c r="K19" s="45">
        <f t="shared" si="0"/>
        <v>41</v>
      </c>
      <c r="L19" s="45">
        <f t="shared" si="0"/>
        <v>65</v>
      </c>
      <c r="M19" s="45">
        <f t="shared" si="0"/>
        <v>25</v>
      </c>
      <c r="N19" s="45">
        <f t="shared" si="0"/>
        <v>22</v>
      </c>
      <c r="O19" s="45">
        <f t="shared" si="0"/>
        <v>-1</v>
      </c>
      <c r="P19" s="45">
        <f t="shared" si="0"/>
        <v>44</v>
      </c>
      <c r="Q19" s="45">
        <f t="shared" si="0"/>
        <v>16</v>
      </c>
      <c r="R19" s="45">
        <f t="shared" si="0"/>
        <v>27</v>
      </c>
      <c r="S19" s="45">
        <f t="shared" si="0"/>
        <v>14</v>
      </c>
      <c r="T19" s="45">
        <f t="shared" si="0"/>
        <v>14</v>
      </c>
      <c r="U19" s="45">
        <f t="shared" si="0"/>
        <v>36</v>
      </c>
      <c r="V19" s="45">
        <f t="shared" si="0"/>
        <v>22</v>
      </c>
      <c r="W19" s="45">
        <f t="shared" si="0"/>
        <v>37</v>
      </c>
      <c r="X19" s="45">
        <f t="shared" si="0"/>
        <v>12</v>
      </c>
      <c r="Y19" s="45">
        <f t="shared" si="0"/>
        <v>30</v>
      </c>
      <c r="Z19" s="45">
        <f t="shared" si="0"/>
        <v>6</v>
      </c>
      <c r="AA19" s="45">
        <f t="shared" si="0"/>
        <v>18</v>
      </c>
      <c r="AB19" s="45">
        <f t="shared" si="0"/>
        <v>57</v>
      </c>
      <c r="AC19" s="45">
        <f t="shared" si="0"/>
        <v>13</v>
      </c>
      <c r="AD19" s="45">
        <f t="shared" si="0"/>
        <v>44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341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342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8" t="s">
        <v>343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13">
        <v>1</v>
      </c>
      <c r="B6" s="214" t="s">
        <v>105</v>
      </c>
      <c r="C6" s="214" t="s">
        <v>83</v>
      </c>
      <c r="D6" s="467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26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3</v>
      </c>
      <c r="U7" s="45">
        <f>Puntenoverzicht!U9</f>
        <v>4</v>
      </c>
      <c r="V7" s="45">
        <f>Puntenoverzicht!V9</f>
        <v>0</v>
      </c>
      <c r="W7" s="45">
        <f>Puntenoverzicht!W9</f>
        <v>-2</v>
      </c>
      <c r="X7" s="45">
        <f>Puntenoverzicht!X9</f>
        <v>0</v>
      </c>
      <c r="Y7" s="45">
        <f>Puntenoverzicht!Y9</f>
        <v>3</v>
      </c>
      <c r="Z7" s="45">
        <f>Puntenoverzicht!Z9</f>
        <v>0</v>
      </c>
      <c r="AA7" s="45">
        <f>Puntenoverzicht!AA9</f>
        <v>4</v>
      </c>
      <c r="AB7" s="45">
        <f>Puntenoverzicht!AB9</f>
        <v>3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66">
        <v>0.75</v>
      </c>
      <c r="B8" s="216" t="s">
        <v>114</v>
      </c>
      <c r="C8" s="216" t="s">
        <v>56</v>
      </c>
      <c r="D8" s="217">
        <v>750000</v>
      </c>
      <c r="E8" s="47"/>
      <c r="F8" s="45">
        <f>Puntenoverzicht!F42</f>
        <v>14</v>
      </c>
      <c r="G8" s="46"/>
      <c r="H8" s="45">
        <f>Puntenoverzicht!H42</f>
        <v>0</v>
      </c>
      <c r="I8" s="45">
        <f>Puntenoverzicht!I42</f>
        <v>3</v>
      </c>
      <c r="J8" s="45">
        <f>Puntenoverzicht!J42</f>
        <v>0</v>
      </c>
      <c r="K8" s="45">
        <f>Puntenoverzicht!K42</f>
        <v>0</v>
      </c>
      <c r="L8" s="45">
        <f>Puntenoverzicht!L42</f>
        <v>3</v>
      </c>
      <c r="M8" s="45">
        <f>Puntenoverzicht!M42</f>
        <v>0</v>
      </c>
      <c r="N8" s="45">
        <f>Puntenoverzicht!N42</f>
        <v>0</v>
      </c>
      <c r="O8" s="45">
        <f>Puntenoverzicht!O42</f>
        <v>1</v>
      </c>
      <c r="P8" s="45">
        <f>Puntenoverzicht!P42</f>
        <v>1</v>
      </c>
      <c r="Q8" s="45">
        <f>Puntenoverzicht!Q42</f>
        <v>0</v>
      </c>
      <c r="R8" s="45">
        <f>Puntenoverzicht!R42</f>
        <v>0</v>
      </c>
      <c r="S8" s="45">
        <f>Puntenoverzicht!S42</f>
        <v>6</v>
      </c>
      <c r="T8" s="45">
        <f>Puntenoverzicht!T42</f>
        <v>0</v>
      </c>
      <c r="U8" s="45">
        <f>Puntenoverzicht!U42</f>
        <v>0</v>
      </c>
      <c r="V8" s="45">
        <f>Puntenoverzicht!V42</f>
        <v>0</v>
      </c>
      <c r="W8" s="45">
        <f>Puntenoverzicht!W42</f>
        <v>0</v>
      </c>
      <c r="X8" s="45">
        <f>Puntenoverzicht!X42</f>
        <v>0</v>
      </c>
      <c r="Y8" s="45">
        <f>Puntenoverzicht!Y42</f>
        <v>0</v>
      </c>
      <c r="Z8" s="45">
        <f>Puntenoverzicht!Z42</f>
        <v>0</v>
      </c>
      <c r="AA8" s="45">
        <f>Puntenoverzicht!AA42</f>
        <v>0</v>
      </c>
      <c r="AB8" s="45">
        <f>Puntenoverzicht!AB42</f>
        <v>0</v>
      </c>
      <c r="AC8" s="45">
        <f>Puntenoverzicht!AC42</f>
        <v>0</v>
      </c>
      <c r="AD8" s="45">
        <f>Puntenoverzicht!AD42</f>
        <v>0</v>
      </c>
      <c r="AE8" s="45">
        <f>Puntenoverzicht!AE42</f>
        <v>0</v>
      </c>
      <c r="AF8" s="45">
        <f>Puntenoverzicht!AF42</f>
        <v>0</v>
      </c>
      <c r="AG8" s="45">
        <f>Puntenoverzicht!AG42</f>
        <v>0</v>
      </c>
      <c r="AH8" s="45">
        <f>Puntenoverzicht!AH42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2</v>
      </c>
      <c r="B9" s="216" t="s">
        <v>110</v>
      </c>
      <c r="C9" s="216" t="s">
        <v>34</v>
      </c>
      <c r="D9" s="217">
        <v>2000000</v>
      </c>
      <c r="E9" s="47"/>
      <c r="F9" s="45">
        <f>Puntenoverzicht!F20</f>
        <v>51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1</v>
      </c>
      <c r="V9" s="45">
        <f>Puntenoverzicht!V20</f>
        <v>3</v>
      </c>
      <c r="W9" s="45">
        <f>Puntenoverzicht!W20</f>
        <v>3</v>
      </c>
      <c r="X9" s="45">
        <f>Puntenoverzicht!X20</f>
        <v>0</v>
      </c>
      <c r="Y9" s="45">
        <f>Puntenoverzicht!Y20</f>
        <v>6</v>
      </c>
      <c r="Z9" s="45">
        <f>Puntenoverzicht!Z20</f>
        <v>0</v>
      </c>
      <c r="AA9" s="45">
        <f>Puntenoverzicht!AA20</f>
        <v>4</v>
      </c>
      <c r="AB9" s="45">
        <f>Puntenoverzicht!AB20</f>
        <v>0</v>
      </c>
      <c r="AC9" s="45">
        <f>Puntenoverzicht!AC20</f>
        <v>3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 t="s">
        <v>266</v>
      </c>
      <c r="B10" s="219" t="s">
        <v>283</v>
      </c>
      <c r="C10" s="219" t="s">
        <v>217</v>
      </c>
      <c r="D10" s="220">
        <v>1000000</v>
      </c>
      <c r="E10" s="47"/>
      <c r="F10" s="45">
        <f>Puntenoverzicht!F69</f>
        <v>26</v>
      </c>
      <c r="G10" s="46"/>
      <c r="H10" s="45">
        <f>Puntenoverzicht!H69</f>
        <v>11</v>
      </c>
      <c r="I10" s="45">
        <f>Puntenoverzicht!I69</f>
        <v>3</v>
      </c>
      <c r="J10" s="45">
        <f>Puntenoverzicht!J69</f>
        <v>0</v>
      </c>
      <c r="K10" s="45">
        <f>Puntenoverzicht!K69</f>
        <v>0</v>
      </c>
      <c r="L10" s="45">
        <f>Puntenoverzicht!L69</f>
        <v>3</v>
      </c>
      <c r="M10" s="45">
        <f>Puntenoverzicht!M69</f>
        <v>1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0</v>
      </c>
      <c r="R10" s="45">
        <f>Puntenoverzicht!R69</f>
        <v>3</v>
      </c>
      <c r="S10" s="45">
        <f>Puntenoverzicht!S69</f>
        <v>0</v>
      </c>
      <c r="T10" s="45">
        <f>Puntenoverzicht!T69</f>
        <v>0</v>
      </c>
      <c r="U10" s="45">
        <f>Puntenoverzicht!U69</f>
        <v>3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1</v>
      </c>
      <c r="AD10" s="45">
        <f>Puntenoverzicht!AD69</f>
        <v>1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54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1</v>
      </c>
      <c r="U12" s="45">
        <f>Puntenoverzicht!U26</f>
        <v>1</v>
      </c>
      <c r="V12" s="45">
        <f>Puntenoverzicht!V26</f>
        <v>0</v>
      </c>
      <c r="W12" s="45">
        <f>Puntenoverzicht!W26</f>
        <v>11</v>
      </c>
      <c r="X12" s="45">
        <f>Puntenoverzicht!X26</f>
        <v>0</v>
      </c>
      <c r="Y12" s="45">
        <f>Puntenoverzicht!Y26</f>
        <v>8</v>
      </c>
      <c r="Z12" s="45">
        <f>Puntenoverzicht!Z26</f>
        <v>0</v>
      </c>
      <c r="AA12" s="45">
        <f>Puntenoverzicht!AA26</f>
        <v>1</v>
      </c>
      <c r="AB12" s="45">
        <f>Puntenoverzicht!AB26</f>
        <v>19</v>
      </c>
      <c r="AC12" s="45">
        <f>Puntenoverzicht!AC26</f>
        <v>-5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5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66">
        <v>0.75</v>
      </c>
      <c r="B14" s="216" t="s">
        <v>142</v>
      </c>
      <c r="C14" s="216" t="s">
        <v>70</v>
      </c>
      <c r="D14" s="217">
        <v>1500000</v>
      </c>
      <c r="E14" s="47"/>
      <c r="F14" s="45">
        <f>Puntenoverzicht!F56</f>
        <v>61</v>
      </c>
      <c r="G14" s="46"/>
      <c r="H14" s="45">
        <f>Puntenoverzicht!H56</f>
        <v>3</v>
      </c>
      <c r="I14" s="45">
        <f>Puntenoverzicht!I56</f>
        <v>3</v>
      </c>
      <c r="J14" s="45">
        <f>Puntenoverzicht!J56</f>
        <v>0</v>
      </c>
      <c r="K14" s="45">
        <f>Puntenoverzicht!K56</f>
        <v>1</v>
      </c>
      <c r="L14" s="45">
        <f>Puntenoverzicht!L56</f>
        <v>0</v>
      </c>
      <c r="M14" s="45">
        <f>Puntenoverzicht!M56</f>
        <v>1</v>
      </c>
      <c r="N14" s="45">
        <f>Puntenoverzicht!N56</f>
        <v>0</v>
      </c>
      <c r="O14" s="45">
        <f>Puntenoverzicht!O56</f>
        <v>1</v>
      </c>
      <c r="P14" s="45">
        <f>Puntenoverzicht!P56</f>
        <v>1</v>
      </c>
      <c r="Q14" s="45">
        <f>Puntenoverzicht!Q56</f>
        <v>0</v>
      </c>
      <c r="R14" s="45">
        <f>Puntenoverzicht!R56</f>
        <v>3</v>
      </c>
      <c r="S14" s="45">
        <f>Puntenoverzicht!S56</f>
        <v>9</v>
      </c>
      <c r="T14" s="45">
        <f>Puntenoverzicht!T56</f>
        <v>7</v>
      </c>
      <c r="U14" s="45">
        <f>Puntenoverzicht!U56</f>
        <v>1</v>
      </c>
      <c r="V14" s="45">
        <f>Puntenoverzicht!V56</f>
        <v>0</v>
      </c>
      <c r="W14" s="45">
        <f>Puntenoverzicht!W56</f>
        <v>9</v>
      </c>
      <c r="X14" s="45">
        <f>Puntenoverzicht!X56</f>
        <v>0</v>
      </c>
      <c r="Y14" s="45">
        <f>Puntenoverzicht!Y56</f>
        <v>0</v>
      </c>
      <c r="Z14" s="45">
        <f>Puntenoverzicht!Z56</f>
        <v>9</v>
      </c>
      <c r="AA14" s="45">
        <f>Puntenoverzicht!AA56</f>
        <v>1</v>
      </c>
      <c r="AB14" s="45">
        <f>Puntenoverzicht!AB56</f>
        <v>3</v>
      </c>
      <c r="AC14" s="45">
        <f>Puntenoverzicht!AC56</f>
        <v>9</v>
      </c>
      <c r="AD14" s="45">
        <f>Puntenoverzicht!AD56</f>
        <v>0</v>
      </c>
      <c r="AE14" s="45">
        <f>Puntenoverzicht!AE56</f>
        <v>0</v>
      </c>
      <c r="AF14" s="45">
        <f>Puntenoverzicht!AF56</f>
        <v>0</v>
      </c>
      <c r="AG14" s="45">
        <f>Puntenoverzicht!AG56</f>
        <v>0</v>
      </c>
      <c r="AH14" s="45">
        <f>Puntenoverzicht!AH56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 t="s">
        <v>266</v>
      </c>
      <c r="B16" s="216" t="s">
        <v>344</v>
      </c>
      <c r="C16" s="216" t="s">
        <v>227</v>
      </c>
      <c r="D16" s="217">
        <v>1000000</v>
      </c>
      <c r="E16" s="47"/>
      <c r="F16" s="45">
        <f>Puntenoverzicht!F72</f>
        <v>204</v>
      </c>
      <c r="G16" s="46"/>
      <c r="H16" s="45">
        <f>Puntenoverzicht!H72</f>
        <v>33</v>
      </c>
      <c r="I16" s="45">
        <f>Puntenoverzicht!I72</f>
        <v>21</v>
      </c>
      <c r="J16" s="45">
        <f>Puntenoverzicht!J72</f>
        <v>0</v>
      </c>
      <c r="K16" s="45">
        <f>Puntenoverzicht!K72</f>
        <v>12</v>
      </c>
      <c r="L16" s="45">
        <f>Puntenoverzicht!L72</f>
        <v>21</v>
      </c>
      <c r="M16" s="45">
        <f>Puntenoverzicht!M72</f>
        <v>1</v>
      </c>
      <c r="N16" s="45">
        <f>Puntenoverzicht!N72</f>
        <v>0</v>
      </c>
      <c r="O16" s="45">
        <f>Puntenoverzicht!O72</f>
        <v>0</v>
      </c>
      <c r="P16" s="45">
        <f>Puntenoverzicht!P72</f>
        <v>30</v>
      </c>
      <c r="Q16" s="45">
        <f>Puntenoverzicht!Q72</f>
        <v>0</v>
      </c>
      <c r="R16" s="45">
        <f>Puntenoverzicht!R72</f>
        <v>15</v>
      </c>
      <c r="S16" s="45">
        <f>Puntenoverzicht!S72</f>
        <v>0</v>
      </c>
      <c r="T16" s="45">
        <f>Puntenoverzicht!T72</f>
        <v>0</v>
      </c>
      <c r="U16" s="45">
        <f>Puntenoverzicht!U72</f>
        <v>15</v>
      </c>
      <c r="V16" s="45">
        <f>Puntenoverzicht!V72</f>
        <v>0</v>
      </c>
      <c r="W16" s="45">
        <f>Puntenoverzicht!W72</f>
        <v>0</v>
      </c>
      <c r="X16" s="45">
        <f>Puntenoverzicht!X72</f>
        <v>12</v>
      </c>
      <c r="Y16" s="45">
        <f>Puntenoverzicht!Y72</f>
        <v>0</v>
      </c>
      <c r="Z16" s="45">
        <f>Puntenoverzicht!Z72</f>
        <v>0</v>
      </c>
      <c r="AA16" s="45">
        <f>Puntenoverzicht!AA72</f>
        <v>0</v>
      </c>
      <c r="AB16" s="45">
        <f>Puntenoverzicht!AB72</f>
        <v>6</v>
      </c>
      <c r="AC16" s="45">
        <f>Puntenoverzicht!AC72</f>
        <v>7</v>
      </c>
      <c r="AD16" s="45">
        <f>Puntenoverzicht!AD72</f>
        <v>31</v>
      </c>
      <c r="AE16" s="45">
        <f>Puntenoverzicht!AE72</f>
        <v>0</v>
      </c>
      <c r="AF16" s="45">
        <f>Puntenoverzicht!AF72</f>
        <v>0</v>
      </c>
      <c r="AG16" s="45">
        <f>Puntenoverzicht!AG72</f>
        <v>0</v>
      </c>
      <c r="AH16" s="45">
        <f>Puntenoverzicht!AH72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715</v>
      </c>
      <c r="G19" s="46"/>
      <c r="H19" s="45">
        <f t="shared" ref="H19:AH19" si="0">SUM(H6:H16)</f>
        <v>83</v>
      </c>
      <c r="I19" s="45">
        <f t="shared" si="0"/>
        <v>42</v>
      </c>
      <c r="J19" s="45">
        <f t="shared" si="0"/>
        <v>37</v>
      </c>
      <c r="K19" s="45">
        <f t="shared" si="0"/>
        <v>27</v>
      </c>
      <c r="L19" s="45">
        <f t="shared" si="0"/>
        <v>60</v>
      </c>
      <c r="M19" s="45">
        <f t="shared" si="0"/>
        <v>9</v>
      </c>
      <c r="N19" s="45">
        <f t="shared" si="0"/>
        <v>28</v>
      </c>
      <c r="O19" s="45">
        <f t="shared" si="0"/>
        <v>0</v>
      </c>
      <c r="P19" s="45">
        <f t="shared" si="0"/>
        <v>46</v>
      </c>
      <c r="Q19" s="45">
        <f t="shared" si="0"/>
        <v>16</v>
      </c>
      <c r="R19" s="45">
        <f t="shared" si="0"/>
        <v>33</v>
      </c>
      <c r="S19" s="45">
        <f t="shared" si="0"/>
        <v>18</v>
      </c>
      <c r="T19" s="45">
        <f t="shared" si="0"/>
        <v>17</v>
      </c>
      <c r="U19" s="45">
        <f t="shared" si="0"/>
        <v>41</v>
      </c>
      <c r="V19" s="45">
        <f t="shared" si="0"/>
        <v>25</v>
      </c>
      <c r="W19" s="45">
        <f t="shared" si="0"/>
        <v>40</v>
      </c>
      <c r="X19" s="45">
        <f t="shared" si="0"/>
        <v>12</v>
      </c>
      <c r="Y19" s="45">
        <f t="shared" si="0"/>
        <v>33</v>
      </c>
      <c r="Z19" s="45">
        <f t="shared" si="0"/>
        <v>9</v>
      </c>
      <c r="AA19" s="45">
        <f t="shared" si="0"/>
        <v>26</v>
      </c>
      <c r="AB19" s="45">
        <f t="shared" si="0"/>
        <v>47</v>
      </c>
      <c r="AC19" s="45">
        <f t="shared" si="0"/>
        <v>22</v>
      </c>
      <c r="AD19" s="45">
        <f t="shared" si="0"/>
        <v>44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110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345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4" t="s">
        <v>260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96</v>
      </c>
      <c r="C7" s="216" t="s">
        <v>33</v>
      </c>
      <c r="D7" s="217">
        <v>1750000</v>
      </c>
      <c r="E7" s="47"/>
      <c r="F7" s="45">
        <f>Puntenoverzicht!F19</f>
        <v>67</v>
      </c>
      <c r="G7" s="46"/>
      <c r="H7" s="45">
        <f>Puntenoverzicht!H19</f>
        <v>6</v>
      </c>
      <c r="I7" s="45">
        <f>Puntenoverzicht!I19</f>
        <v>0</v>
      </c>
      <c r="J7" s="45">
        <f>Puntenoverzicht!J19</f>
        <v>0</v>
      </c>
      <c r="K7" s="45">
        <f>Puntenoverzicht!K19</f>
        <v>3</v>
      </c>
      <c r="L7" s="45">
        <f>Puntenoverzicht!L19</f>
        <v>0</v>
      </c>
      <c r="M7" s="45">
        <f>Puntenoverzicht!M19</f>
        <v>1</v>
      </c>
      <c r="N7" s="45">
        <f>Puntenoverzicht!N19</f>
        <v>6</v>
      </c>
      <c r="O7" s="45">
        <f>Puntenoverzicht!O19</f>
        <v>0</v>
      </c>
      <c r="P7" s="45">
        <f>Puntenoverzicht!P19</f>
        <v>0</v>
      </c>
      <c r="Q7" s="45">
        <f>Puntenoverzicht!Q19</f>
        <v>0</v>
      </c>
      <c r="R7" s="45">
        <f>Puntenoverzicht!R19</f>
        <v>6</v>
      </c>
      <c r="S7" s="45">
        <f>Puntenoverzicht!S19</f>
        <v>0</v>
      </c>
      <c r="T7" s="45">
        <f>Puntenoverzicht!T19</f>
        <v>1</v>
      </c>
      <c r="U7" s="45">
        <f>Puntenoverzicht!U19</f>
        <v>11</v>
      </c>
      <c r="V7" s="45">
        <f>Puntenoverzicht!V19</f>
        <v>0</v>
      </c>
      <c r="W7" s="45">
        <f>Puntenoverzicht!W19</f>
        <v>3</v>
      </c>
      <c r="X7" s="45">
        <f>Puntenoverzicht!X19</f>
        <v>0</v>
      </c>
      <c r="Y7" s="45">
        <f>Puntenoverzicht!Y19</f>
        <v>6</v>
      </c>
      <c r="Z7" s="45">
        <f>Puntenoverzicht!Z19</f>
        <v>16</v>
      </c>
      <c r="AA7" s="45">
        <f>Puntenoverzicht!AA19</f>
        <v>4</v>
      </c>
      <c r="AB7" s="45">
        <f>Puntenoverzicht!AB19</f>
        <v>-2</v>
      </c>
      <c r="AC7" s="45">
        <f>Puntenoverzicht!AC19</f>
        <v>6</v>
      </c>
      <c r="AD7" s="45">
        <f>Puntenoverzicht!AD19</f>
        <v>0</v>
      </c>
      <c r="AE7" s="45">
        <f>Puntenoverzicht!AE19</f>
        <v>0</v>
      </c>
      <c r="AF7" s="45">
        <f>Puntenoverzicht!AF19</f>
        <v>0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 t="s">
        <v>266</v>
      </c>
      <c r="B8" s="216" t="s">
        <v>277</v>
      </c>
      <c r="C8" s="216" t="s">
        <v>76</v>
      </c>
      <c r="D8" s="217">
        <v>1000000</v>
      </c>
      <c r="E8" s="47"/>
      <c r="F8" s="45">
        <f>Puntenoverzicht!F62</f>
        <v>19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6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130</v>
      </c>
      <c r="C9" s="216" t="s">
        <v>20</v>
      </c>
      <c r="D9" s="217">
        <v>1250000</v>
      </c>
      <c r="E9" s="47"/>
      <c r="F9" s="45">
        <f>Puntenoverzicht!F6</f>
        <v>30</v>
      </c>
      <c r="G9" s="46"/>
      <c r="H9" s="45">
        <f>Puntenoverzicht!H6</f>
        <v>0</v>
      </c>
      <c r="I9" s="45">
        <f>Puntenoverzicht!I6</f>
        <v>4</v>
      </c>
      <c r="J9" s="45">
        <f>Puntenoverzicht!J6</f>
        <v>6</v>
      </c>
      <c r="K9" s="45">
        <f>Puntenoverzicht!K6</f>
        <v>0</v>
      </c>
      <c r="L9" s="45">
        <f>Puntenoverzicht!L6</f>
        <v>0</v>
      </c>
      <c r="M9" s="45">
        <f>Puntenoverzicht!M6</f>
        <v>1</v>
      </c>
      <c r="N9" s="45">
        <f>Puntenoverzicht!N6</f>
        <v>0</v>
      </c>
      <c r="O9" s="45">
        <f>Puntenoverzicht!O6</f>
        <v>0</v>
      </c>
      <c r="P9" s="45">
        <f>Puntenoverzicht!P6</f>
        <v>0</v>
      </c>
      <c r="Q9" s="45">
        <f>Puntenoverzicht!Q6</f>
        <v>0</v>
      </c>
      <c r="R9" s="45">
        <f>Puntenoverzicht!R6</f>
        <v>0</v>
      </c>
      <c r="S9" s="45">
        <f>Puntenoverzicht!S6</f>
        <v>0</v>
      </c>
      <c r="T9" s="45">
        <f>Puntenoverzicht!T6</f>
        <v>3</v>
      </c>
      <c r="U9" s="45">
        <f>Puntenoverzicht!U6</f>
        <v>4</v>
      </c>
      <c r="V9" s="45">
        <f>Puntenoverzicht!V6</f>
        <v>0</v>
      </c>
      <c r="W9" s="45">
        <f>Puntenoverzicht!W6</f>
        <v>4</v>
      </c>
      <c r="X9" s="45">
        <f>Puntenoverzicht!X6</f>
        <v>0</v>
      </c>
      <c r="Y9" s="45">
        <f>Puntenoverzicht!Y6</f>
        <v>3</v>
      </c>
      <c r="Z9" s="45">
        <f>Puntenoverzicht!Z6</f>
        <v>0</v>
      </c>
      <c r="AA9" s="45">
        <f>Puntenoverzicht!AA6</f>
        <v>1</v>
      </c>
      <c r="AB9" s="45">
        <f>Puntenoverzicht!AB6</f>
        <v>3</v>
      </c>
      <c r="AC9" s="45">
        <f>Puntenoverzicht!AC6</f>
        <v>0</v>
      </c>
      <c r="AD9" s="45">
        <f>Puntenoverzicht!AD6</f>
        <v>1</v>
      </c>
      <c r="AE9" s="45">
        <f>Puntenoverzicht!AE6</f>
        <v>0</v>
      </c>
      <c r="AF9" s="45">
        <f>Puntenoverzicht!AF6</f>
        <v>0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18">
        <v>2</v>
      </c>
      <c r="B10" s="219" t="s">
        <v>191</v>
      </c>
      <c r="C10" s="219" t="s">
        <v>40</v>
      </c>
      <c r="D10" s="220">
        <v>1750000</v>
      </c>
      <c r="E10" s="47"/>
      <c r="F10" s="45">
        <f>Puntenoverzicht!F26</f>
        <v>54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1</v>
      </c>
      <c r="U10" s="45">
        <f>Puntenoverzicht!U26</f>
        <v>1</v>
      </c>
      <c r="V10" s="45">
        <f>Puntenoverzicht!V26</f>
        <v>0</v>
      </c>
      <c r="W10" s="45">
        <f>Puntenoverzicht!W26</f>
        <v>11</v>
      </c>
      <c r="X10" s="45">
        <f>Puntenoverzicht!X26</f>
        <v>0</v>
      </c>
      <c r="Y10" s="45">
        <f>Puntenoverzicht!Y26</f>
        <v>8</v>
      </c>
      <c r="Z10" s="45">
        <f>Puntenoverzicht!Z26</f>
        <v>0</v>
      </c>
      <c r="AA10" s="45">
        <f>Puntenoverzicht!AA26</f>
        <v>1</v>
      </c>
      <c r="AB10" s="45">
        <f>Puntenoverzicht!AB26</f>
        <v>19</v>
      </c>
      <c r="AC10" s="45">
        <f>Puntenoverzicht!AC26</f>
        <v>-5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113</v>
      </c>
      <c r="C11" s="219" t="s">
        <v>25</v>
      </c>
      <c r="D11" s="220">
        <v>1750000</v>
      </c>
      <c r="E11" s="30"/>
      <c r="F11" s="45">
        <f>Puntenoverzicht!F11</f>
        <v>64</v>
      </c>
      <c r="G11" s="46"/>
      <c r="H11" s="45">
        <f>Puntenoverzicht!H11</f>
        <v>8</v>
      </c>
      <c r="I11" s="45">
        <f>Puntenoverzicht!I11</f>
        <v>1</v>
      </c>
      <c r="J11" s="45">
        <f>Puntenoverzicht!J11</f>
        <v>19</v>
      </c>
      <c r="K11" s="45">
        <f>Puntenoverzicht!K11</f>
        <v>-3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8</v>
      </c>
      <c r="P11" s="45">
        <f>Puntenoverzicht!P11</f>
        <v>0</v>
      </c>
      <c r="Q11" s="45">
        <f>Puntenoverzicht!Q11</f>
        <v>-5</v>
      </c>
      <c r="R11" s="45">
        <f>Puntenoverzicht!R11</f>
        <v>0</v>
      </c>
      <c r="S11" s="45">
        <f>Puntenoverzicht!S11</f>
        <v>0</v>
      </c>
      <c r="T11" s="45">
        <f>Puntenoverzicht!T11</f>
        <v>3</v>
      </c>
      <c r="U11" s="45">
        <f>Puntenoverzicht!U11</f>
        <v>1</v>
      </c>
      <c r="V11" s="45">
        <f>Puntenoverzicht!V11</f>
        <v>11</v>
      </c>
      <c r="W11" s="45">
        <f>Puntenoverzicht!W11</f>
        <v>1</v>
      </c>
      <c r="X11" s="45">
        <f>Puntenoverzicht!X11</f>
        <v>0</v>
      </c>
      <c r="Y11" s="45">
        <f>Puntenoverzicht!Y11</f>
        <v>6</v>
      </c>
      <c r="Z11" s="45">
        <f>Puntenoverzicht!Z11</f>
        <v>0</v>
      </c>
      <c r="AA11" s="45">
        <f>Puntenoverzicht!AA11</f>
        <v>9</v>
      </c>
      <c r="AB11" s="45">
        <f>Puntenoverzicht!AB11</f>
        <v>3</v>
      </c>
      <c r="AC11" s="45">
        <f>Puntenoverzicht!AC11</f>
        <v>0</v>
      </c>
      <c r="AD11" s="45">
        <f>Puntenoverzicht!AD11</f>
        <v>1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1</v>
      </c>
      <c r="B12" s="219" t="s">
        <v>230</v>
      </c>
      <c r="C12" s="219" t="s">
        <v>26</v>
      </c>
      <c r="D12" s="220">
        <v>1500000</v>
      </c>
      <c r="E12" s="30"/>
      <c r="F12" s="45">
        <f>Puntenoverzicht!F12</f>
        <v>46</v>
      </c>
      <c r="G12" s="46"/>
      <c r="H12" s="45">
        <f>Puntenoverzicht!H12</f>
        <v>0</v>
      </c>
      <c r="I12" s="45">
        <f>Puntenoverzicht!I12</f>
        <v>1</v>
      </c>
      <c r="J12" s="45">
        <f>Puntenoverzicht!J12</f>
        <v>3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0</v>
      </c>
      <c r="Q12" s="45">
        <f>Puntenoverzicht!Q12</f>
        <v>0</v>
      </c>
      <c r="R12" s="45">
        <f>Puntenoverzicht!R12</f>
        <v>0</v>
      </c>
      <c r="S12" s="45">
        <f>Puntenoverzicht!S12</f>
        <v>0</v>
      </c>
      <c r="T12" s="45">
        <f>Puntenoverzicht!T12</f>
        <v>3</v>
      </c>
      <c r="U12" s="45">
        <f>Puntenoverzicht!U12</f>
        <v>1</v>
      </c>
      <c r="V12" s="45">
        <f>Puntenoverzicht!V12</f>
        <v>3</v>
      </c>
      <c r="W12" s="45">
        <f>Puntenoverzicht!W12</f>
        <v>12</v>
      </c>
      <c r="X12" s="45">
        <f>Puntenoverzicht!X12</f>
        <v>0</v>
      </c>
      <c r="Y12" s="45">
        <f>Puntenoverzicht!Y12</f>
        <v>3</v>
      </c>
      <c r="Z12" s="45">
        <f>Puntenoverzicht!Z12</f>
        <v>0</v>
      </c>
      <c r="AA12" s="45">
        <f>Puntenoverzicht!AA12</f>
        <v>4</v>
      </c>
      <c r="AB12" s="45">
        <f>Puntenoverzicht!AB12</f>
        <v>3</v>
      </c>
      <c r="AC12" s="45">
        <f>Puntenoverzicht!AC12</f>
        <v>11</v>
      </c>
      <c r="AD12" s="45">
        <f>Puntenoverzicht!AD12</f>
        <v>1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5">
        <v>0.75</v>
      </c>
      <c r="B13" s="219" t="s">
        <v>123</v>
      </c>
      <c r="C13" s="219" t="s">
        <v>61</v>
      </c>
      <c r="D13" s="220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66">
        <v>0.75</v>
      </c>
      <c r="B16" s="216" t="s">
        <v>142</v>
      </c>
      <c r="C16" s="216" t="s">
        <v>70</v>
      </c>
      <c r="D16" s="217">
        <v>1500000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15250000</v>
      </c>
      <c r="E19" s="40"/>
      <c r="F19" s="45">
        <f>SUM(F6:F17)</f>
        <v>740</v>
      </c>
      <c r="G19" s="46"/>
      <c r="H19" s="45">
        <f t="shared" ref="H19:AH19" si="0">SUM(H6:H16)</f>
        <v>91</v>
      </c>
      <c r="I19" s="45">
        <f t="shared" si="0"/>
        <v>34</v>
      </c>
      <c r="J19" s="45">
        <f t="shared" si="0"/>
        <v>34</v>
      </c>
      <c r="K19" s="45">
        <f t="shared" si="0"/>
        <v>27</v>
      </c>
      <c r="L19" s="45">
        <f t="shared" si="0"/>
        <v>54</v>
      </c>
      <c r="M19" s="45">
        <f t="shared" si="0"/>
        <v>13</v>
      </c>
      <c r="N19" s="45">
        <f t="shared" si="0"/>
        <v>36</v>
      </c>
      <c r="O19" s="45">
        <f t="shared" si="0"/>
        <v>10</v>
      </c>
      <c r="P19" s="45">
        <f t="shared" si="0"/>
        <v>45</v>
      </c>
      <c r="Q19" s="45">
        <f t="shared" si="0"/>
        <v>-5</v>
      </c>
      <c r="R19" s="45">
        <f t="shared" si="0"/>
        <v>38</v>
      </c>
      <c r="S19" s="45">
        <f t="shared" si="0"/>
        <v>12</v>
      </c>
      <c r="T19" s="45">
        <f t="shared" si="0"/>
        <v>19</v>
      </c>
      <c r="U19" s="45">
        <f t="shared" si="0"/>
        <v>50</v>
      </c>
      <c r="V19" s="45">
        <f t="shared" si="0"/>
        <v>14</v>
      </c>
      <c r="W19" s="45">
        <f t="shared" si="0"/>
        <v>43</v>
      </c>
      <c r="X19" s="45">
        <f t="shared" si="0"/>
        <v>12</v>
      </c>
      <c r="Y19" s="45">
        <f t="shared" si="0"/>
        <v>34</v>
      </c>
      <c r="Z19" s="45">
        <f t="shared" si="0"/>
        <v>33</v>
      </c>
      <c r="AA19" s="45">
        <f t="shared" si="0"/>
        <v>26</v>
      </c>
      <c r="AB19" s="45">
        <f t="shared" si="0"/>
        <v>35</v>
      </c>
      <c r="AC19" s="45">
        <f t="shared" si="0"/>
        <v>43</v>
      </c>
      <c r="AD19" s="45">
        <f t="shared" si="0"/>
        <v>42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237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237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237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237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237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237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237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237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237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237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237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237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237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237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237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237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237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237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237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topLeftCell="A9" workbookViewId="0">
      <selection activeCell="C24" sqref="C24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93</v>
      </c>
      <c r="B1" s="9"/>
      <c r="C1" s="15" t="s">
        <v>94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220</v>
      </c>
      <c r="C2" s="10">
        <v>93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253</v>
      </c>
      <c r="C3" s="10">
        <v>63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240</v>
      </c>
      <c r="C4" s="10">
        <v>47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234</v>
      </c>
      <c r="C5" s="10">
        <v>45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130</v>
      </c>
      <c r="C6" s="10">
        <v>95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130</v>
      </c>
      <c r="C7" s="10">
        <v>26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110</v>
      </c>
      <c r="C8" s="10">
        <v>36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248</v>
      </c>
      <c r="C9" s="10">
        <v>27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 t="s">
        <v>349</v>
      </c>
      <c r="C10" s="10">
        <v>46</v>
      </c>
      <c r="D10" s="1" t="s">
        <v>188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 t="s">
        <v>361</v>
      </c>
      <c r="C11" s="10">
        <v>16</v>
      </c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 t="s">
        <v>13</v>
      </c>
      <c r="C12" s="10">
        <v>46</v>
      </c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 t="s">
        <v>131</v>
      </c>
      <c r="C13" s="10">
        <v>23</v>
      </c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 t="s">
        <v>257</v>
      </c>
      <c r="C14" s="10">
        <v>32</v>
      </c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 t="s">
        <v>230</v>
      </c>
      <c r="C15" s="10">
        <v>52</v>
      </c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197" t="s">
        <v>235</v>
      </c>
      <c r="C16" s="10">
        <v>39</v>
      </c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 t="s">
        <v>366</v>
      </c>
      <c r="C17" s="10">
        <v>47</v>
      </c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 t="s">
        <v>367</v>
      </c>
      <c r="C18" s="10">
        <v>28</v>
      </c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 t="s">
        <v>113</v>
      </c>
      <c r="C19" s="10">
        <v>39</v>
      </c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 t="s">
        <v>110</v>
      </c>
      <c r="C20" s="10">
        <v>33</v>
      </c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 t="s">
        <v>96</v>
      </c>
      <c r="C21" s="10">
        <v>43</v>
      </c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7" t="s">
        <v>368</v>
      </c>
      <c r="C22" s="10">
        <v>64</v>
      </c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 t="s">
        <v>303</v>
      </c>
      <c r="C23" s="10">
        <v>54</v>
      </c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 t="s">
        <v>130</v>
      </c>
      <c r="C24" s="10">
        <v>53</v>
      </c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97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234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346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4" t="s">
        <v>347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1</v>
      </c>
      <c r="B7" s="216" t="s">
        <v>246</v>
      </c>
      <c r="C7" s="216" t="s">
        <v>23</v>
      </c>
      <c r="D7" s="217">
        <v>1000000</v>
      </c>
      <c r="E7" s="47"/>
      <c r="F7" s="45">
        <f>Puntenoverzicht!F9</f>
        <v>26</v>
      </c>
      <c r="G7" s="46"/>
      <c r="H7" s="45">
        <f>Puntenoverzicht!H9</f>
        <v>0</v>
      </c>
      <c r="I7" s="45">
        <f>Puntenoverzicht!I9</f>
        <v>4</v>
      </c>
      <c r="J7" s="45">
        <f>Puntenoverzicht!J9</f>
        <v>6</v>
      </c>
      <c r="K7" s="45">
        <f>Puntenoverzicht!K9</f>
        <v>0</v>
      </c>
      <c r="L7" s="45">
        <f>Puntenoverzicht!L9</f>
        <v>0</v>
      </c>
      <c r="M7" s="45">
        <f>Puntenoverzicht!M9</f>
        <v>1</v>
      </c>
      <c r="N7" s="45">
        <f>Puntenoverzicht!N9</f>
        <v>0</v>
      </c>
      <c r="O7" s="45">
        <f>Puntenoverzicht!O9</f>
        <v>0</v>
      </c>
      <c r="P7" s="45">
        <f>Puntenoverzicht!P9</f>
        <v>0</v>
      </c>
      <c r="Q7" s="45">
        <f>Puntenoverzicht!Q9</f>
        <v>0</v>
      </c>
      <c r="R7" s="45">
        <f>Puntenoverzicht!R9</f>
        <v>0</v>
      </c>
      <c r="S7" s="45">
        <f>Puntenoverzicht!S9</f>
        <v>0</v>
      </c>
      <c r="T7" s="45">
        <f>Puntenoverzicht!T9</f>
        <v>3</v>
      </c>
      <c r="U7" s="45">
        <f>Puntenoverzicht!U9</f>
        <v>4</v>
      </c>
      <c r="V7" s="45">
        <f>Puntenoverzicht!V9</f>
        <v>0</v>
      </c>
      <c r="W7" s="45">
        <f>Puntenoverzicht!W9</f>
        <v>-2</v>
      </c>
      <c r="X7" s="45">
        <f>Puntenoverzicht!X9</f>
        <v>0</v>
      </c>
      <c r="Y7" s="45">
        <f>Puntenoverzicht!Y9</f>
        <v>3</v>
      </c>
      <c r="Z7" s="45">
        <f>Puntenoverzicht!Z9</f>
        <v>0</v>
      </c>
      <c r="AA7" s="45">
        <f>Puntenoverzicht!AA9</f>
        <v>4</v>
      </c>
      <c r="AB7" s="45">
        <f>Puntenoverzicht!AB9</f>
        <v>3</v>
      </c>
      <c r="AC7" s="45">
        <f>Puntenoverzicht!AC9</f>
        <v>0</v>
      </c>
      <c r="AD7" s="45">
        <f>Puntenoverzicht!AD9</f>
        <v>0</v>
      </c>
      <c r="AE7" s="45">
        <f>Puntenoverzicht!AE9</f>
        <v>0</v>
      </c>
      <c r="AF7" s="45">
        <f>Puntenoverzicht!AF9</f>
        <v>0</v>
      </c>
      <c r="AG7" s="45">
        <f>Puntenoverzicht!AG9</f>
        <v>0</v>
      </c>
      <c r="AH7" s="45">
        <f>Puntenoverzicht!AH9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66">
        <v>0.75</v>
      </c>
      <c r="B8" s="216" t="s">
        <v>125</v>
      </c>
      <c r="C8" s="216" t="s">
        <v>55</v>
      </c>
      <c r="D8" s="217">
        <v>750000</v>
      </c>
      <c r="E8" s="47"/>
      <c r="F8" s="45">
        <f>Puntenoverzicht!F41</f>
        <v>11</v>
      </c>
      <c r="G8" s="46"/>
      <c r="H8" s="45">
        <f>Puntenoverzicht!H41</f>
        <v>0</v>
      </c>
      <c r="I8" s="45">
        <f>Puntenoverzicht!I41</f>
        <v>3</v>
      </c>
      <c r="J8" s="45">
        <f>Puntenoverzicht!J41</f>
        <v>0</v>
      </c>
      <c r="K8" s="45">
        <f>Puntenoverzicht!K41</f>
        <v>1</v>
      </c>
      <c r="L8" s="45">
        <f>Puntenoverzicht!L41</f>
        <v>3</v>
      </c>
      <c r="M8" s="45">
        <f>Puntenoverzicht!M41</f>
        <v>0</v>
      </c>
      <c r="N8" s="45">
        <f>Puntenoverzicht!N41</f>
        <v>0</v>
      </c>
      <c r="O8" s="45">
        <f>Puntenoverzicht!O41</f>
        <v>0</v>
      </c>
      <c r="P8" s="45">
        <f>Puntenoverzicht!P41</f>
        <v>1</v>
      </c>
      <c r="Q8" s="45">
        <f>Puntenoverzicht!Q41</f>
        <v>0</v>
      </c>
      <c r="R8" s="45">
        <f>Puntenoverzicht!R41</f>
        <v>0</v>
      </c>
      <c r="S8" s="45">
        <f>Puntenoverzicht!S41</f>
        <v>0</v>
      </c>
      <c r="T8" s="45">
        <f>Puntenoverzicht!T41</f>
        <v>0</v>
      </c>
      <c r="U8" s="45">
        <f>Puntenoverzicht!U41</f>
        <v>0</v>
      </c>
      <c r="V8" s="45">
        <f>Puntenoverzicht!V41</f>
        <v>0</v>
      </c>
      <c r="W8" s="45">
        <f>Puntenoverzicht!W41</f>
        <v>0</v>
      </c>
      <c r="X8" s="45">
        <f>Puntenoverzicht!X41</f>
        <v>0</v>
      </c>
      <c r="Y8" s="45">
        <f>Puntenoverzicht!Y41</f>
        <v>0</v>
      </c>
      <c r="Z8" s="45">
        <f>Puntenoverzicht!Z41</f>
        <v>0</v>
      </c>
      <c r="AA8" s="45">
        <f>Puntenoverzicht!AA41</f>
        <v>0</v>
      </c>
      <c r="AB8" s="45">
        <f>Puntenoverzicht!AB41</f>
        <v>0</v>
      </c>
      <c r="AC8" s="45">
        <f>Puntenoverzicht!AC41</f>
        <v>3</v>
      </c>
      <c r="AD8" s="45">
        <f>Puntenoverzicht!AD41</f>
        <v>0</v>
      </c>
      <c r="AE8" s="45">
        <f>Puntenoverzicht!AE41</f>
        <v>0</v>
      </c>
      <c r="AF8" s="45">
        <f>Puntenoverzicht!AF41</f>
        <v>0</v>
      </c>
      <c r="AG8" s="45">
        <f>Puntenoverzicht!AG41</f>
        <v>0</v>
      </c>
      <c r="AH8" s="45">
        <f>Puntenoverzicht!AH41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>
        <v>1</v>
      </c>
      <c r="B9" s="216" t="s">
        <v>131</v>
      </c>
      <c r="C9" s="216" t="s">
        <v>22</v>
      </c>
      <c r="D9" s="217">
        <v>1000000</v>
      </c>
      <c r="E9" s="47"/>
      <c r="F9" s="45">
        <f>Puntenoverzicht!F8</f>
        <v>9</v>
      </c>
      <c r="G9" s="46"/>
      <c r="H9" s="45">
        <f>Puntenoverzicht!H8</f>
        <v>0</v>
      </c>
      <c r="I9" s="45">
        <f>Puntenoverzicht!I8</f>
        <v>1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-3</v>
      </c>
      <c r="R9" s="45">
        <f>Puntenoverzicht!R8</f>
        <v>0</v>
      </c>
      <c r="S9" s="45">
        <f>Puntenoverzicht!S8</f>
        <v>0</v>
      </c>
      <c r="T9" s="45">
        <f>Puntenoverzicht!T8</f>
        <v>0</v>
      </c>
      <c r="U9" s="45">
        <f>Puntenoverzicht!U8</f>
        <v>4</v>
      </c>
      <c r="V9" s="45">
        <f>Puntenoverzicht!V8</f>
        <v>0</v>
      </c>
      <c r="W9" s="45">
        <f>Puntenoverzicht!W8</f>
        <v>1</v>
      </c>
      <c r="X9" s="45">
        <f>Puntenoverzicht!X8</f>
        <v>0</v>
      </c>
      <c r="Y9" s="45">
        <f>Puntenoverzicht!Y8</f>
        <v>3</v>
      </c>
      <c r="Z9" s="45">
        <f>Puntenoverzicht!Z8</f>
        <v>0</v>
      </c>
      <c r="AA9" s="45">
        <f>Puntenoverzicht!AA8</f>
        <v>-2</v>
      </c>
      <c r="AB9" s="45">
        <f>Puntenoverzicht!AB8</f>
        <v>3</v>
      </c>
      <c r="AC9" s="45">
        <f>Puntenoverzicht!AC8</f>
        <v>0</v>
      </c>
      <c r="AD9" s="45">
        <f>Puntenoverzicht!AD8</f>
        <v>1</v>
      </c>
      <c r="AE9" s="45">
        <f>Puntenoverzicht!AE8</f>
        <v>0</v>
      </c>
      <c r="AF9" s="45">
        <f>Puntenoverzicht!AF8</f>
        <v>0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65">
        <v>0.75</v>
      </c>
      <c r="B10" s="219" t="s">
        <v>123</v>
      </c>
      <c r="C10" s="219" t="s">
        <v>61</v>
      </c>
      <c r="D10" s="220">
        <v>1500000</v>
      </c>
      <c r="E10" s="47"/>
      <c r="F10" s="45">
        <f>Puntenoverzicht!F47</f>
        <v>38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3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3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132</v>
      </c>
      <c r="C11" s="219" t="s">
        <v>24</v>
      </c>
      <c r="D11" s="220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18">
        <v>2</v>
      </c>
      <c r="B12" s="219" t="s">
        <v>191</v>
      </c>
      <c r="C12" s="219" t="s">
        <v>40</v>
      </c>
      <c r="D12" s="220">
        <v>1750000</v>
      </c>
      <c r="E12" s="30"/>
      <c r="F12" s="45">
        <f>Puntenoverzicht!F26</f>
        <v>54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1</v>
      </c>
      <c r="U12" s="45">
        <f>Puntenoverzicht!U26</f>
        <v>1</v>
      </c>
      <c r="V12" s="45">
        <f>Puntenoverzicht!V26</f>
        <v>0</v>
      </c>
      <c r="W12" s="45">
        <f>Puntenoverzicht!W26</f>
        <v>11</v>
      </c>
      <c r="X12" s="45">
        <f>Puntenoverzicht!X26</f>
        <v>0</v>
      </c>
      <c r="Y12" s="45">
        <f>Puntenoverzicht!Y26</f>
        <v>8</v>
      </c>
      <c r="Z12" s="45">
        <f>Puntenoverzicht!Z26</f>
        <v>0</v>
      </c>
      <c r="AA12" s="45">
        <f>Puntenoverzicht!AA26</f>
        <v>1</v>
      </c>
      <c r="AB12" s="45">
        <f>Puntenoverzicht!AB26</f>
        <v>19</v>
      </c>
      <c r="AC12" s="45">
        <f>Puntenoverzicht!AC26</f>
        <v>-5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5">
        <v>0.75</v>
      </c>
      <c r="B13" s="219" t="s">
        <v>289</v>
      </c>
      <c r="C13" s="219" t="s">
        <v>69</v>
      </c>
      <c r="D13" s="220">
        <v>2000000</v>
      </c>
      <c r="E13" s="30"/>
      <c r="F13" s="45">
        <f>Puntenoverzicht!F55</f>
        <v>47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11</v>
      </c>
      <c r="T13" s="45">
        <f>Puntenoverzicht!T55</f>
        <v>0</v>
      </c>
      <c r="U13" s="45">
        <f>Puntenoverzicht!U55</f>
        <v>-2</v>
      </c>
      <c r="V13" s="45">
        <f>Puntenoverzicht!V55</f>
        <v>0</v>
      </c>
      <c r="W13" s="45">
        <f>Puntenoverzicht!W55</f>
        <v>4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1</v>
      </c>
      <c r="AB13" s="45">
        <f>Puntenoverzicht!AB55</f>
        <v>3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 t="s">
        <v>266</v>
      </c>
      <c r="B15" s="216" t="s">
        <v>286</v>
      </c>
      <c r="C15" s="216" t="s">
        <v>228</v>
      </c>
      <c r="D15" s="217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2</v>
      </c>
      <c r="B16" s="216" t="s">
        <v>108</v>
      </c>
      <c r="C16" s="216" t="s">
        <v>45</v>
      </c>
      <c r="D16" s="217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672</v>
      </c>
      <c r="G19" s="46"/>
      <c r="H19" s="45">
        <f t="shared" ref="H19:AH19" si="0">SUM(H6:H16)</f>
        <v>74</v>
      </c>
      <c r="I19" s="45">
        <f t="shared" si="0"/>
        <v>37</v>
      </c>
      <c r="J19" s="45">
        <f t="shared" si="0"/>
        <v>23</v>
      </c>
      <c r="K19" s="45">
        <f t="shared" si="0"/>
        <v>45</v>
      </c>
      <c r="L19" s="45">
        <f t="shared" si="0"/>
        <v>65</v>
      </c>
      <c r="M19" s="45">
        <f t="shared" si="0"/>
        <v>23</v>
      </c>
      <c r="N19" s="45">
        <f t="shared" si="0"/>
        <v>30</v>
      </c>
      <c r="O19" s="45">
        <f t="shared" si="0"/>
        <v>2</v>
      </c>
      <c r="P19" s="45">
        <f t="shared" si="0"/>
        <v>45</v>
      </c>
      <c r="Q19" s="45">
        <f t="shared" si="0"/>
        <v>13</v>
      </c>
      <c r="R19" s="45">
        <f t="shared" si="0"/>
        <v>32</v>
      </c>
      <c r="S19" s="45">
        <f t="shared" si="0"/>
        <v>14</v>
      </c>
      <c r="T19" s="45">
        <f t="shared" si="0"/>
        <v>15</v>
      </c>
      <c r="U19" s="45">
        <f t="shared" si="0"/>
        <v>33</v>
      </c>
      <c r="V19" s="45">
        <f t="shared" si="0"/>
        <v>19</v>
      </c>
      <c r="W19" s="45">
        <f t="shared" si="0"/>
        <v>29</v>
      </c>
      <c r="X19" s="45">
        <f t="shared" si="0"/>
        <v>12</v>
      </c>
      <c r="Y19" s="45">
        <f t="shared" si="0"/>
        <v>25</v>
      </c>
      <c r="Z19" s="45">
        <f t="shared" si="0"/>
        <v>8</v>
      </c>
      <c r="AA19" s="45">
        <f t="shared" si="0"/>
        <v>22</v>
      </c>
      <c r="AB19" s="45">
        <f t="shared" si="0"/>
        <v>37</v>
      </c>
      <c r="AC19" s="45">
        <f t="shared" si="0"/>
        <v>20</v>
      </c>
      <c r="AD19" s="45">
        <f t="shared" si="0"/>
        <v>49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04" t="s">
        <v>151</v>
      </c>
      <c r="C1" s="205" t="s">
        <v>261</v>
      </c>
      <c r="D1" s="2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04" t="s">
        <v>150</v>
      </c>
      <c r="C2" s="207" t="s">
        <v>348</v>
      </c>
      <c r="D2" s="2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04" t="s">
        <v>145</v>
      </c>
      <c r="C3" s="464" t="s">
        <v>262</v>
      </c>
      <c r="D3" s="20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0"/>
      <c r="B4" s="210"/>
      <c r="C4" s="210"/>
      <c r="D4" s="21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11" t="s">
        <v>95</v>
      </c>
      <c r="B5" s="212" t="s">
        <v>104</v>
      </c>
      <c r="C5" s="212" t="s">
        <v>16</v>
      </c>
      <c r="D5" s="212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18">
        <v>2</v>
      </c>
      <c r="B6" s="219" t="s">
        <v>270</v>
      </c>
      <c r="C6" s="219" t="s">
        <v>31</v>
      </c>
      <c r="D6" s="220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15">
        <v>2</v>
      </c>
      <c r="B7" s="216" t="s">
        <v>110</v>
      </c>
      <c r="C7" s="216" t="s">
        <v>34</v>
      </c>
      <c r="D7" s="217">
        <v>2000000</v>
      </c>
      <c r="E7" s="47"/>
      <c r="F7" s="45">
        <f>Puntenoverzicht!F20</f>
        <v>51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1</v>
      </c>
      <c r="V7" s="45">
        <f>Puntenoverzicht!V20</f>
        <v>3</v>
      </c>
      <c r="W7" s="45">
        <f>Puntenoverzicht!W20</f>
        <v>3</v>
      </c>
      <c r="X7" s="45">
        <f>Puntenoverzicht!X20</f>
        <v>0</v>
      </c>
      <c r="Y7" s="45">
        <f>Puntenoverzicht!Y20</f>
        <v>6</v>
      </c>
      <c r="Z7" s="45">
        <f>Puntenoverzicht!Z20</f>
        <v>0</v>
      </c>
      <c r="AA7" s="45">
        <f>Puntenoverzicht!AA20</f>
        <v>4</v>
      </c>
      <c r="AB7" s="45">
        <f>Puntenoverzicht!AB20</f>
        <v>0</v>
      </c>
      <c r="AC7" s="45">
        <f>Puntenoverzicht!AC20</f>
        <v>3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15">
        <v>1</v>
      </c>
      <c r="B8" s="216" t="s">
        <v>246</v>
      </c>
      <c r="C8" s="216" t="s">
        <v>23</v>
      </c>
      <c r="D8" s="217">
        <v>1000000</v>
      </c>
      <c r="E8" s="47"/>
      <c r="F8" s="45">
        <f>Puntenoverzicht!F9</f>
        <v>26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3</v>
      </c>
      <c r="U8" s="45">
        <f>Puntenoverzicht!U9</f>
        <v>4</v>
      </c>
      <c r="V8" s="45">
        <f>Puntenoverzicht!V9</f>
        <v>0</v>
      </c>
      <c r="W8" s="45">
        <f>Puntenoverzicht!W9</f>
        <v>-2</v>
      </c>
      <c r="X8" s="45">
        <f>Puntenoverzicht!X9</f>
        <v>0</v>
      </c>
      <c r="Y8" s="45">
        <f>Puntenoverzicht!Y9</f>
        <v>3</v>
      </c>
      <c r="Z8" s="45">
        <f>Puntenoverzicht!Z9</f>
        <v>0</v>
      </c>
      <c r="AA8" s="45">
        <f>Puntenoverzicht!AA9</f>
        <v>4</v>
      </c>
      <c r="AB8" s="45">
        <f>Puntenoverzicht!AB9</f>
        <v>3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15" t="s">
        <v>266</v>
      </c>
      <c r="B9" s="216" t="s">
        <v>277</v>
      </c>
      <c r="C9" s="216" t="s">
        <v>76</v>
      </c>
      <c r="D9" s="217">
        <v>1000000</v>
      </c>
      <c r="E9" s="47"/>
      <c r="F9" s="45">
        <f>Puntenoverzicht!F62</f>
        <v>19</v>
      </c>
      <c r="G9" s="46"/>
      <c r="H9" s="45">
        <f>Puntenoverzicht!H62</f>
        <v>3</v>
      </c>
      <c r="I9" s="45">
        <f>Puntenoverzicht!I62</f>
        <v>3</v>
      </c>
      <c r="J9" s="45">
        <f>Puntenoverzicht!J62</f>
        <v>0</v>
      </c>
      <c r="K9" s="45">
        <f>Puntenoverzicht!K62</f>
        <v>0</v>
      </c>
      <c r="L9" s="45">
        <f>Puntenoverzicht!L62</f>
        <v>3</v>
      </c>
      <c r="M9" s="45">
        <f>Puntenoverzicht!M62</f>
        <v>4</v>
      </c>
      <c r="N9" s="45">
        <f>Puntenoverzicht!N62</f>
        <v>0</v>
      </c>
      <c r="O9" s="45">
        <f>Puntenoverzicht!O62</f>
        <v>0</v>
      </c>
      <c r="P9" s="45">
        <f>Puntenoverzicht!P62</f>
        <v>0</v>
      </c>
      <c r="Q9" s="45">
        <f>Puntenoverzicht!Q62</f>
        <v>0</v>
      </c>
      <c r="R9" s="45">
        <f>Puntenoverzicht!R62</f>
        <v>0</v>
      </c>
      <c r="S9" s="45">
        <f>Puntenoverzicht!S62</f>
        <v>0</v>
      </c>
      <c r="T9" s="45">
        <f>Puntenoverzicht!T62</f>
        <v>0</v>
      </c>
      <c r="U9" s="45">
        <f>Puntenoverzicht!U62</f>
        <v>6</v>
      </c>
      <c r="V9" s="45">
        <f>Puntenoverzicht!V62</f>
        <v>0</v>
      </c>
      <c r="W9" s="45">
        <f>Puntenoverzicht!W62</f>
        <v>0</v>
      </c>
      <c r="X9" s="45">
        <f>Puntenoverzicht!X62</f>
        <v>0</v>
      </c>
      <c r="Y9" s="45">
        <f>Puntenoverzicht!Y62</f>
        <v>0</v>
      </c>
      <c r="Z9" s="45">
        <f>Puntenoverzicht!Z62</f>
        <v>0</v>
      </c>
      <c r="AA9" s="45">
        <f>Puntenoverzicht!AA62</f>
        <v>0</v>
      </c>
      <c r="AB9" s="45">
        <f>Puntenoverzicht!AB62</f>
        <v>0</v>
      </c>
      <c r="AC9" s="45">
        <f>Puntenoverzicht!AC62</f>
        <v>0</v>
      </c>
      <c r="AD9" s="45">
        <f>Puntenoverzicht!AD62</f>
        <v>0</v>
      </c>
      <c r="AE9" s="45">
        <f>Puntenoverzicht!AE62</f>
        <v>0</v>
      </c>
      <c r="AF9" s="45">
        <f>Puntenoverzicht!AF62</f>
        <v>0</v>
      </c>
      <c r="AG9" s="45">
        <f>Puntenoverzicht!AG62</f>
        <v>0</v>
      </c>
      <c r="AH9" s="45">
        <f>Puntenoverzicht!AH62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65">
        <v>0.75</v>
      </c>
      <c r="B10" s="219" t="s">
        <v>289</v>
      </c>
      <c r="C10" s="219" t="s">
        <v>69</v>
      </c>
      <c r="D10" s="220">
        <v>2000000</v>
      </c>
      <c r="E10" s="47"/>
      <c r="F10" s="45">
        <f>Puntenoverzicht!F55</f>
        <v>47</v>
      </c>
      <c r="G10" s="46"/>
      <c r="H10" s="45">
        <f>Puntenoverzicht!H55</f>
        <v>0</v>
      </c>
      <c r="I10" s="45">
        <f>Puntenoverzicht!I55</f>
        <v>0</v>
      </c>
      <c r="J10" s="45">
        <f>Puntenoverzicht!J55</f>
        <v>0</v>
      </c>
      <c r="K10" s="45">
        <f>Puntenoverzicht!K55</f>
        <v>9</v>
      </c>
      <c r="L10" s="45">
        <f>Puntenoverzicht!L55</f>
        <v>11</v>
      </c>
      <c r="M10" s="45">
        <f>Puntenoverzicht!M55</f>
        <v>9</v>
      </c>
      <c r="N10" s="45">
        <f>Puntenoverzicht!N55</f>
        <v>0</v>
      </c>
      <c r="O10" s="45">
        <f>Puntenoverzicht!O55</f>
        <v>1</v>
      </c>
      <c r="P10" s="45">
        <f>Puntenoverzicht!P55</f>
        <v>0</v>
      </c>
      <c r="Q10" s="45">
        <f>Puntenoverzicht!Q55</f>
        <v>0</v>
      </c>
      <c r="R10" s="45">
        <f>Puntenoverzicht!R55</f>
        <v>0</v>
      </c>
      <c r="S10" s="45">
        <f>Puntenoverzicht!S55</f>
        <v>11</v>
      </c>
      <c r="T10" s="45">
        <f>Puntenoverzicht!T55</f>
        <v>0</v>
      </c>
      <c r="U10" s="45">
        <f>Puntenoverzicht!U55</f>
        <v>-2</v>
      </c>
      <c r="V10" s="45">
        <f>Puntenoverzicht!V55</f>
        <v>0</v>
      </c>
      <c r="W10" s="45">
        <f>Puntenoverzicht!W55</f>
        <v>4</v>
      </c>
      <c r="X10" s="45">
        <f>Puntenoverzicht!X55</f>
        <v>0</v>
      </c>
      <c r="Y10" s="45">
        <f>Puntenoverzicht!Y55</f>
        <v>0</v>
      </c>
      <c r="Z10" s="45">
        <f>Puntenoverzicht!Z55</f>
        <v>0</v>
      </c>
      <c r="AA10" s="45">
        <f>Puntenoverzicht!AA55</f>
        <v>1</v>
      </c>
      <c r="AB10" s="45">
        <f>Puntenoverzicht!AB55</f>
        <v>3</v>
      </c>
      <c r="AC10" s="45">
        <f>Puntenoverzicht!AC55</f>
        <v>0</v>
      </c>
      <c r="AD10" s="45">
        <f>Puntenoverzicht!AD55</f>
        <v>0</v>
      </c>
      <c r="AE10" s="45">
        <f>Puntenoverzicht!AE55</f>
        <v>0</v>
      </c>
      <c r="AF10" s="45">
        <f>Puntenoverzicht!AF55</f>
        <v>0</v>
      </c>
      <c r="AG10" s="45">
        <f>Puntenoverzicht!AG55</f>
        <v>0</v>
      </c>
      <c r="AH10" s="45">
        <f>Puntenoverzicht!AH55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18">
        <v>1</v>
      </c>
      <c r="B11" s="219" t="s">
        <v>230</v>
      </c>
      <c r="C11" s="219" t="s">
        <v>26</v>
      </c>
      <c r="D11" s="220">
        <v>1500000</v>
      </c>
      <c r="E11" s="30"/>
      <c r="F11" s="45">
        <f>Puntenoverzicht!F12</f>
        <v>46</v>
      </c>
      <c r="G11" s="46"/>
      <c r="H11" s="45">
        <f>Puntenoverzicht!H12</f>
        <v>0</v>
      </c>
      <c r="I11" s="45">
        <f>Puntenoverzicht!I12</f>
        <v>1</v>
      </c>
      <c r="J11" s="45">
        <f>Puntenoverzicht!J12</f>
        <v>3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0</v>
      </c>
      <c r="Q11" s="45">
        <f>Puntenoverzicht!Q12</f>
        <v>0</v>
      </c>
      <c r="R11" s="45">
        <f>Puntenoverzicht!R12</f>
        <v>0</v>
      </c>
      <c r="S11" s="45">
        <f>Puntenoverzicht!S12</f>
        <v>0</v>
      </c>
      <c r="T11" s="45">
        <f>Puntenoverzicht!T12</f>
        <v>3</v>
      </c>
      <c r="U11" s="45">
        <f>Puntenoverzicht!U12</f>
        <v>1</v>
      </c>
      <c r="V11" s="45">
        <f>Puntenoverzicht!V12</f>
        <v>3</v>
      </c>
      <c r="W11" s="45">
        <f>Puntenoverzicht!W12</f>
        <v>12</v>
      </c>
      <c r="X11" s="45">
        <f>Puntenoverzicht!X12</f>
        <v>0</v>
      </c>
      <c r="Y11" s="45">
        <f>Puntenoverzicht!Y12</f>
        <v>3</v>
      </c>
      <c r="Z11" s="45">
        <f>Puntenoverzicht!Z12</f>
        <v>0</v>
      </c>
      <c r="AA11" s="45">
        <f>Puntenoverzicht!AA12</f>
        <v>4</v>
      </c>
      <c r="AB11" s="45">
        <f>Puntenoverzicht!AB12</f>
        <v>3</v>
      </c>
      <c r="AC11" s="45">
        <f>Puntenoverzicht!AC12</f>
        <v>11</v>
      </c>
      <c r="AD11" s="45">
        <f>Puntenoverzicht!AD12</f>
        <v>1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5">
        <v>0.75</v>
      </c>
      <c r="B12" s="219" t="s">
        <v>123</v>
      </c>
      <c r="C12" s="219" t="s">
        <v>61</v>
      </c>
      <c r="D12" s="220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18" t="s">
        <v>266</v>
      </c>
      <c r="B13" s="219" t="s">
        <v>267</v>
      </c>
      <c r="C13" s="219" t="s">
        <v>81</v>
      </c>
      <c r="D13" s="220">
        <v>1000000</v>
      </c>
      <c r="E13" s="30"/>
      <c r="F13" s="45">
        <f>Puntenoverzicht!F67</f>
        <v>12</v>
      </c>
      <c r="G13" s="46"/>
      <c r="H13" s="45">
        <f>Puntenoverzicht!H67</f>
        <v>0</v>
      </c>
      <c r="I13" s="45">
        <f>Puntenoverzicht!I67</f>
        <v>3</v>
      </c>
      <c r="J13" s="45">
        <f>Puntenoverzicht!J67</f>
        <v>0</v>
      </c>
      <c r="K13" s="45">
        <f>Puntenoverzicht!K67</f>
        <v>0</v>
      </c>
      <c r="L13" s="45">
        <f>Puntenoverzicht!L67</f>
        <v>0</v>
      </c>
      <c r="M13" s="45">
        <f>Puntenoverzicht!M67</f>
        <v>1</v>
      </c>
      <c r="N13" s="45">
        <f>Puntenoverzicht!N67</f>
        <v>0</v>
      </c>
      <c r="O13" s="45">
        <f>Puntenoverzicht!O67</f>
        <v>0</v>
      </c>
      <c r="P13" s="45">
        <f>Puntenoverzicht!P67</f>
        <v>0</v>
      </c>
      <c r="Q13" s="45">
        <f>Puntenoverzicht!Q67</f>
        <v>0</v>
      </c>
      <c r="R13" s="45">
        <f>Puntenoverzicht!R67</f>
        <v>3</v>
      </c>
      <c r="S13" s="45">
        <f>Puntenoverzicht!S67</f>
        <v>0</v>
      </c>
      <c r="T13" s="45">
        <f>Puntenoverzicht!T67</f>
        <v>0</v>
      </c>
      <c r="U13" s="45">
        <f>Puntenoverzicht!U67</f>
        <v>3</v>
      </c>
      <c r="V13" s="45">
        <f>Puntenoverzicht!V67</f>
        <v>0</v>
      </c>
      <c r="W13" s="45">
        <f>Puntenoverzicht!W67</f>
        <v>0</v>
      </c>
      <c r="X13" s="45">
        <f>Puntenoverzicht!X67</f>
        <v>0</v>
      </c>
      <c r="Y13" s="45">
        <f>Puntenoverzicht!Y67</f>
        <v>0</v>
      </c>
      <c r="Z13" s="45">
        <f>Puntenoverzicht!Z67</f>
        <v>0</v>
      </c>
      <c r="AA13" s="45">
        <f>Puntenoverzicht!AA67</f>
        <v>0</v>
      </c>
      <c r="AB13" s="45">
        <f>Puntenoverzicht!AB67</f>
        <v>0</v>
      </c>
      <c r="AC13" s="45">
        <f>Puntenoverzicht!AC67</f>
        <v>1</v>
      </c>
      <c r="AD13" s="45">
        <f>Puntenoverzicht!AD67</f>
        <v>1</v>
      </c>
      <c r="AE13" s="45">
        <f>Puntenoverzicht!AE67</f>
        <v>0</v>
      </c>
      <c r="AF13" s="45">
        <f>Puntenoverzicht!AF67</f>
        <v>0</v>
      </c>
      <c r="AG13" s="45">
        <f>Puntenoverzicht!AG67</f>
        <v>0</v>
      </c>
      <c r="AH13" s="45">
        <f>Puntenoverzicht!AH67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15" t="s">
        <v>266</v>
      </c>
      <c r="B14" s="216" t="s">
        <v>268</v>
      </c>
      <c r="C14" s="216" t="s">
        <v>227</v>
      </c>
      <c r="D14" s="217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15">
        <v>2</v>
      </c>
      <c r="B15" s="216" t="s">
        <v>264</v>
      </c>
      <c r="C15" s="216" t="s">
        <v>46</v>
      </c>
      <c r="D15" s="217">
        <v>2000000</v>
      </c>
      <c r="E15" s="47"/>
      <c r="F15" s="45">
        <f>Puntenoverzicht!F32</f>
        <v>57</v>
      </c>
      <c r="G15" s="46"/>
      <c r="H15" s="45">
        <f>Puntenoverzicht!H32</f>
        <v>3</v>
      </c>
      <c r="I15" s="45">
        <f>Puntenoverzicht!I32</f>
        <v>0</v>
      </c>
      <c r="J15" s="45">
        <f>Puntenoverzicht!J32</f>
        <v>3</v>
      </c>
      <c r="K15" s="45">
        <f>Puntenoverzicht!K32</f>
        <v>0</v>
      </c>
      <c r="L15" s="45">
        <f>Puntenoverzicht!L32</f>
        <v>0</v>
      </c>
      <c r="M15" s="45">
        <f>Puntenoverzicht!M32</f>
        <v>2</v>
      </c>
      <c r="N15" s="45">
        <f>Puntenoverzicht!N32</f>
        <v>0</v>
      </c>
      <c r="O15" s="45">
        <f>Puntenoverzicht!O32</f>
        <v>0</v>
      </c>
      <c r="P15" s="45">
        <f>Puntenoverzicht!P32</f>
        <v>0</v>
      </c>
      <c r="Q15" s="45">
        <f>Puntenoverzicht!Q32</f>
        <v>0</v>
      </c>
      <c r="R15" s="45">
        <f>Puntenoverzicht!R32</f>
        <v>3</v>
      </c>
      <c r="S15" s="45">
        <f>Puntenoverzicht!S32</f>
        <v>0</v>
      </c>
      <c r="T15" s="45">
        <f>Puntenoverzicht!T32</f>
        <v>3</v>
      </c>
      <c r="U15" s="45">
        <f>Puntenoverzicht!U32</f>
        <v>7</v>
      </c>
      <c r="V15" s="45">
        <f>Puntenoverzicht!V32</f>
        <v>6</v>
      </c>
      <c r="W15" s="45">
        <f>Puntenoverzicht!W32</f>
        <v>10</v>
      </c>
      <c r="X15" s="45">
        <f>Puntenoverzicht!X32</f>
        <v>0</v>
      </c>
      <c r="Y15" s="45">
        <f>Puntenoverzicht!Y32</f>
        <v>3</v>
      </c>
      <c r="Z15" s="45">
        <f>Puntenoverzicht!Z32</f>
        <v>3</v>
      </c>
      <c r="AA15" s="45">
        <f>Puntenoverzicht!AA32</f>
        <v>1</v>
      </c>
      <c r="AB15" s="45">
        <f>Puntenoverzicht!AB32</f>
        <v>3</v>
      </c>
      <c r="AC15" s="45">
        <f>Puntenoverzicht!AC32</f>
        <v>9</v>
      </c>
      <c r="AD15" s="45">
        <f>Puntenoverzicht!AD32</f>
        <v>1</v>
      </c>
      <c r="AE15" s="45">
        <f>Puntenoverzicht!AE32</f>
        <v>0</v>
      </c>
      <c r="AF15" s="45">
        <f>Puntenoverzicht!AF32</f>
        <v>0</v>
      </c>
      <c r="AG15" s="45">
        <f>Puntenoverzicht!AG32</f>
        <v>0</v>
      </c>
      <c r="AH15" s="45">
        <f>Puntenoverzicht!AH32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15">
        <v>1</v>
      </c>
      <c r="B16" s="216" t="s">
        <v>263</v>
      </c>
      <c r="C16" s="216" t="s">
        <v>29</v>
      </c>
      <c r="D16" s="217">
        <v>1750000</v>
      </c>
      <c r="E16" s="47"/>
      <c r="F16" s="45">
        <f>Puntenoverzicht!F15</f>
        <v>48</v>
      </c>
      <c r="G16" s="46"/>
      <c r="H16" s="45">
        <f>Puntenoverzicht!H15</f>
        <v>0</v>
      </c>
      <c r="I16" s="45">
        <f>Puntenoverzicht!I15</f>
        <v>1</v>
      </c>
      <c r="J16" s="45">
        <f>Puntenoverzicht!J15</f>
        <v>3</v>
      </c>
      <c r="K16" s="45">
        <f>Puntenoverzicht!K15</f>
        <v>9</v>
      </c>
      <c r="L16" s="45">
        <f>Puntenoverzicht!L15</f>
        <v>0</v>
      </c>
      <c r="M16" s="45">
        <f>Puntenoverzicht!M15</f>
        <v>1</v>
      </c>
      <c r="N16" s="45">
        <f>Puntenoverzicht!N15</f>
        <v>0</v>
      </c>
      <c r="O16" s="45">
        <f>Puntenoverzicht!O15</f>
        <v>0</v>
      </c>
      <c r="P16" s="45">
        <f>Puntenoverzicht!P15</f>
        <v>0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3</v>
      </c>
      <c r="U16" s="45">
        <f>Puntenoverzicht!U15</f>
        <v>1</v>
      </c>
      <c r="V16" s="45">
        <f>Puntenoverzicht!V15</f>
        <v>3</v>
      </c>
      <c r="W16" s="45">
        <f>Puntenoverzicht!W15</f>
        <v>4</v>
      </c>
      <c r="X16" s="45">
        <f>Puntenoverzicht!X15</f>
        <v>6</v>
      </c>
      <c r="Y16" s="45">
        <f>Puntenoverzicht!Y15</f>
        <v>0</v>
      </c>
      <c r="Z16" s="45">
        <f>Puntenoverzicht!Z15</f>
        <v>0</v>
      </c>
      <c r="AA16" s="45">
        <f>Puntenoverzicht!AA15</f>
        <v>4</v>
      </c>
      <c r="AB16" s="45">
        <f>Puntenoverzicht!AB15</f>
        <v>9</v>
      </c>
      <c r="AC16" s="45">
        <f>Puntenoverzicht!AC15</f>
        <v>3</v>
      </c>
      <c r="AD16" s="45">
        <f>Puntenoverzicht!AD15</f>
        <v>1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609</v>
      </c>
      <c r="G19" s="46"/>
      <c r="H19" s="45">
        <f t="shared" ref="H19:AH19" si="0">SUM(H6:H16)</f>
        <v>53</v>
      </c>
      <c r="I19" s="45">
        <f t="shared" si="0"/>
        <v>36</v>
      </c>
      <c r="J19" s="45">
        <f t="shared" si="0"/>
        <v>21</v>
      </c>
      <c r="K19" s="45">
        <f t="shared" si="0"/>
        <v>36</v>
      </c>
      <c r="L19" s="45">
        <f t="shared" si="0"/>
        <v>41</v>
      </c>
      <c r="M19" s="45">
        <f t="shared" si="0"/>
        <v>22</v>
      </c>
      <c r="N19" s="45">
        <f t="shared" si="0"/>
        <v>25</v>
      </c>
      <c r="O19" s="45">
        <f t="shared" si="0"/>
        <v>2</v>
      </c>
      <c r="P19" s="45">
        <f t="shared" si="0"/>
        <v>44</v>
      </c>
      <c r="Q19" s="45">
        <f t="shared" si="0"/>
        <v>0</v>
      </c>
      <c r="R19" s="45">
        <f t="shared" si="0"/>
        <v>35</v>
      </c>
      <c r="S19" s="45">
        <f t="shared" si="0"/>
        <v>14</v>
      </c>
      <c r="T19" s="45">
        <f t="shared" si="0"/>
        <v>13</v>
      </c>
      <c r="U19" s="45">
        <f t="shared" si="0"/>
        <v>37</v>
      </c>
      <c r="V19" s="45">
        <f t="shared" si="0"/>
        <v>15</v>
      </c>
      <c r="W19" s="45">
        <f t="shared" si="0"/>
        <v>34</v>
      </c>
      <c r="X19" s="45">
        <f t="shared" si="0"/>
        <v>18</v>
      </c>
      <c r="Y19" s="45">
        <f t="shared" si="0"/>
        <v>23</v>
      </c>
      <c r="Z19" s="45">
        <f t="shared" si="0"/>
        <v>11</v>
      </c>
      <c r="AA19" s="45">
        <f t="shared" si="0"/>
        <v>24</v>
      </c>
      <c r="AB19" s="45">
        <f t="shared" si="0"/>
        <v>27</v>
      </c>
      <c r="AC19" s="45">
        <f t="shared" si="0"/>
        <v>42</v>
      </c>
      <c r="AD19" s="45">
        <f t="shared" si="0"/>
        <v>36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349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350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12" t="s">
        <v>233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127">
        <v>2</v>
      </c>
      <c r="B6" s="128" t="s">
        <v>270</v>
      </c>
      <c r="C6" s="128" t="s">
        <v>31</v>
      </c>
      <c r="D6" s="129">
        <v>1250000</v>
      </c>
      <c r="E6" s="30"/>
      <c r="F6" s="45">
        <f>Puntenoverzicht!F17</f>
        <v>61</v>
      </c>
      <c r="G6" s="46"/>
      <c r="H6" s="45">
        <f>Puntenoverzicht!H17</f>
        <v>8</v>
      </c>
      <c r="I6" s="45">
        <f>Puntenoverzicht!I17</f>
        <v>0</v>
      </c>
      <c r="J6" s="45">
        <f>Puntenoverzicht!J17</f>
        <v>0</v>
      </c>
      <c r="K6" s="45">
        <f>Puntenoverzicht!K17</f>
        <v>3</v>
      </c>
      <c r="L6" s="45">
        <f>Puntenoverzicht!L17</f>
        <v>0</v>
      </c>
      <c r="M6" s="45">
        <f>Puntenoverzicht!M17</f>
        <v>1</v>
      </c>
      <c r="N6" s="45">
        <f>Puntenoverzicht!N17</f>
        <v>8</v>
      </c>
      <c r="O6" s="45">
        <f>Puntenoverzicht!O17</f>
        <v>0</v>
      </c>
      <c r="P6" s="45">
        <f>Puntenoverzicht!P17</f>
        <v>0</v>
      </c>
      <c r="Q6" s="45">
        <f>Puntenoverzicht!Q17</f>
        <v>0</v>
      </c>
      <c r="R6" s="45">
        <f>Puntenoverzicht!R17</f>
        <v>8</v>
      </c>
      <c r="S6" s="45">
        <f>Puntenoverzicht!S17</f>
        <v>0</v>
      </c>
      <c r="T6" s="45">
        <f>Puntenoverzicht!T17</f>
        <v>1</v>
      </c>
      <c r="U6" s="45">
        <f>Puntenoverzicht!U17</f>
        <v>1</v>
      </c>
      <c r="V6" s="45">
        <f>Puntenoverzicht!V17</f>
        <v>0</v>
      </c>
      <c r="W6" s="45">
        <f>Puntenoverzicht!W17</f>
        <v>0</v>
      </c>
      <c r="X6" s="45">
        <f>Puntenoverzicht!X17</f>
        <v>0</v>
      </c>
      <c r="Y6" s="45">
        <f>Puntenoverzicht!Y17</f>
        <v>8</v>
      </c>
      <c r="Z6" s="45">
        <f>Puntenoverzicht!Z17</f>
        <v>8</v>
      </c>
      <c r="AA6" s="45">
        <f>Puntenoverzicht!AA17</f>
        <v>6</v>
      </c>
      <c r="AB6" s="45">
        <f>Puntenoverzicht!AB17</f>
        <v>0</v>
      </c>
      <c r="AC6" s="45">
        <f>Puntenoverzicht!AC17</f>
        <v>8</v>
      </c>
      <c r="AD6" s="45">
        <f>Puntenoverzicht!AD17</f>
        <v>1</v>
      </c>
      <c r="AE6" s="45">
        <f>Puntenoverzicht!AE17</f>
        <v>0</v>
      </c>
      <c r="AF6" s="45">
        <f>Puntenoverzicht!AF17</f>
        <v>0</v>
      </c>
      <c r="AG6" s="45">
        <f>Puntenoverzicht!AG17</f>
        <v>0</v>
      </c>
      <c r="AH6" s="45">
        <f>Puntenoverzicht!AH17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9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-3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4</v>
      </c>
      <c r="V7" s="45">
        <f>Puntenoverzicht!V8</f>
        <v>0</v>
      </c>
      <c r="W7" s="45">
        <f>Puntenoverzicht!W8</f>
        <v>1</v>
      </c>
      <c r="X7" s="45">
        <f>Puntenoverzicht!X8</f>
        <v>0</v>
      </c>
      <c r="Y7" s="45">
        <f>Puntenoverzicht!Y8</f>
        <v>3</v>
      </c>
      <c r="Z7" s="45">
        <f>Puntenoverzicht!Z8</f>
        <v>0</v>
      </c>
      <c r="AA7" s="45">
        <f>Puntenoverzicht!AA8</f>
        <v>-2</v>
      </c>
      <c r="AB7" s="45">
        <f>Puntenoverzicht!AB8</f>
        <v>3</v>
      </c>
      <c r="AC7" s="45">
        <f>Puntenoverzicht!AC8</f>
        <v>0</v>
      </c>
      <c r="AD7" s="45">
        <f>Puntenoverzicht!AD8</f>
        <v>1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246</v>
      </c>
      <c r="C8" s="137" t="s">
        <v>23</v>
      </c>
      <c r="D8" s="138">
        <v>1000000</v>
      </c>
      <c r="E8" s="47"/>
      <c r="F8" s="45">
        <f>Puntenoverzicht!F9</f>
        <v>26</v>
      </c>
      <c r="G8" s="46"/>
      <c r="H8" s="45">
        <f>Puntenoverzicht!H9</f>
        <v>0</v>
      </c>
      <c r="I8" s="45">
        <f>Puntenoverzicht!I9</f>
        <v>4</v>
      </c>
      <c r="J8" s="45">
        <f>Puntenoverzicht!J9</f>
        <v>6</v>
      </c>
      <c r="K8" s="45">
        <f>Puntenoverzicht!K9</f>
        <v>0</v>
      </c>
      <c r="L8" s="45">
        <f>Puntenoverzicht!L9</f>
        <v>0</v>
      </c>
      <c r="M8" s="45">
        <f>Puntenoverzicht!M9</f>
        <v>1</v>
      </c>
      <c r="N8" s="45">
        <f>Puntenoverzicht!N9</f>
        <v>0</v>
      </c>
      <c r="O8" s="45">
        <f>Puntenoverzicht!O9</f>
        <v>0</v>
      </c>
      <c r="P8" s="45">
        <f>Puntenoverzicht!P9</f>
        <v>0</v>
      </c>
      <c r="Q8" s="45">
        <f>Puntenoverzicht!Q9</f>
        <v>0</v>
      </c>
      <c r="R8" s="45">
        <f>Puntenoverzicht!R9</f>
        <v>0</v>
      </c>
      <c r="S8" s="45">
        <f>Puntenoverzicht!S9</f>
        <v>0</v>
      </c>
      <c r="T8" s="45">
        <f>Puntenoverzicht!T9</f>
        <v>3</v>
      </c>
      <c r="U8" s="45">
        <f>Puntenoverzicht!U9</f>
        <v>4</v>
      </c>
      <c r="V8" s="45">
        <f>Puntenoverzicht!V9</f>
        <v>0</v>
      </c>
      <c r="W8" s="45">
        <f>Puntenoverzicht!W9</f>
        <v>-2</v>
      </c>
      <c r="X8" s="45">
        <f>Puntenoverzicht!X9</f>
        <v>0</v>
      </c>
      <c r="Y8" s="45">
        <f>Puntenoverzicht!Y9</f>
        <v>3</v>
      </c>
      <c r="Z8" s="45">
        <f>Puntenoverzicht!Z9</f>
        <v>0</v>
      </c>
      <c r="AA8" s="45">
        <f>Puntenoverzicht!AA9</f>
        <v>4</v>
      </c>
      <c r="AB8" s="45">
        <f>Puntenoverzicht!AB9</f>
        <v>3</v>
      </c>
      <c r="AC8" s="45">
        <f>Puntenoverzicht!AC9</f>
        <v>0</v>
      </c>
      <c r="AD8" s="45">
        <f>Puntenoverzicht!AD9</f>
        <v>0</v>
      </c>
      <c r="AE8" s="45">
        <f>Puntenoverzicht!AE9</f>
        <v>0</v>
      </c>
      <c r="AF8" s="45">
        <f>Puntenoverzicht!AF9</f>
        <v>0</v>
      </c>
      <c r="AG8" s="45">
        <f>Puntenoverzicht!AG9</f>
        <v>0</v>
      </c>
      <c r="AH8" s="45">
        <f>Puntenoverzicht!AH9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1">
        <v>0.75</v>
      </c>
      <c r="B9" s="137" t="s">
        <v>109</v>
      </c>
      <c r="C9" s="137" t="s">
        <v>52</v>
      </c>
      <c r="D9" s="138">
        <v>1250000</v>
      </c>
      <c r="E9" s="47"/>
      <c r="F9" s="45">
        <f>Puntenoverzicht!F38</f>
        <v>1</v>
      </c>
      <c r="G9" s="46"/>
      <c r="H9" s="45">
        <f>Puntenoverzicht!H38</f>
        <v>0</v>
      </c>
      <c r="I9" s="45">
        <f>Puntenoverzicht!I38</f>
        <v>0</v>
      </c>
      <c r="J9" s="45">
        <f>Puntenoverzicht!J38</f>
        <v>0</v>
      </c>
      <c r="K9" s="45">
        <f>Puntenoverzicht!K38</f>
        <v>0</v>
      </c>
      <c r="L9" s="45">
        <f>Puntenoverzicht!L38</f>
        <v>0</v>
      </c>
      <c r="M9" s="45">
        <f>Puntenoverzicht!M38</f>
        <v>0</v>
      </c>
      <c r="N9" s="45">
        <f>Puntenoverzicht!N38</f>
        <v>0</v>
      </c>
      <c r="O9" s="45">
        <f>Puntenoverzicht!O38</f>
        <v>0</v>
      </c>
      <c r="P9" s="45">
        <f>Puntenoverzicht!P38</f>
        <v>1</v>
      </c>
      <c r="Q9" s="45">
        <f>Puntenoverzicht!Q38</f>
        <v>0</v>
      </c>
      <c r="R9" s="45">
        <f>Puntenoverzicht!R38</f>
        <v>0</v>
      </c>
      <c r="S9" s="45">
        <f>Puntenoverzicht!S38</f>
        <v>0</v>
      </c>
      <c r="T9" s="45">
        <f>Puntenoverzicht!T38</f>
        <v>0</v>
      </c>
      <c r="U9" s="45">
        <f>Puntenoverzicht!U38</f>
        <v>0</v>
      </c>
      <c r="V9" s="45">
        <f>Puntenoverzicht!V38</f>
        <v>0</v>
      </c>
      <c r="W9" s="45">
        <f>Puntenoverzicht!W38</f>
        <v>0</v>
      </c>
      <c r="X9" s="45">
        <f>Puntenoverzicht!X38</f>
        <v>0</v>
      </c>
      <c r="Y9" s="45">
        <f>Puntenoverzicht!Y38</f>
        <v>0</v>
      </c>
      <c r="Z9" s="45">
        <f>Puntenoverzicht!Z38</f>
        <v>0</v>
      </c>
      <c r="AA9" s="45">
        <f>Puntenoverzicht!AA38</f>
        <v>0</v>
      </c>
      <c r="AB9" s="45">
        <f>Puntenoverzicht!AB38</f>
        <v>0</v>
      </c>
      <c r="AC9" s="45">
        <f>Puntenoverzicht!AC38</f>
        <v>0</v>
      </c>
      <c r="AD9" s="45">
        <f>Puntenoverzicht!AD38</f>
        <v>0</v>
      </c>
      <c r="AE9" s="45">
        <f>Puntenoverzicht!AE38</f>
        <v>0</v>
      </c>
      <c r="AF9" s="45">
        <f>Puntenoverzicht!AF38</f>
        <v>0</v>
      </c>
      <c r="AG9" s="45">
        <f>Puntenoverzicht!AG38</f>
        <v>0</v>
      </c>
      <c r="AH9" s="45">
        <f>Puntenoverzicht!AH38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220</v>
      </c>
      <c r="C10" s="128" t="s">
        <v>41</v>
      </c>
      <c r="D10" s="129">
        <v>1500000</v>
      </c>
      <c r="E10" s="47"/>
      <c r="F10" s="45">
        <f>Puntenoverzicht!F27</f>
        <v>71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1</v>
      </c>
      <c r="U10" s="45">
        <f>Puntenoverzicht!U27</f>
        <v>1</v>
      </c>
      <c r="V10" s="45">
        <f>Puntenoverzicht!V27</f>
        <v>3</v>
      </c>
      <c r="W10" s="45">
        <f>Puntenoverzicht!W27</f>
        <v>12</v>
      </c>
      <c r="X10" s="45">
        <f>Puntenoverzicht!X27</f>
        <v>0</v>
      </c>
      <c r="Y10" s="45">
        <f>Puntenoverzicht!Y27</f>
        <v>3</v>
      </c>
      <c r="Z10" s="45">
        <f>Puntenoverzicht!Z27</f>
        <v>3</v>
      </c>
      <c r="AA10" s="45">
        <f>Puntenoverzicht!AA27</f>
        <v>1</v>
      </c>
      <c r="AB10" s="45">
        <f>Puntenoverzicht!AB27</f>
        <v>14</v>
      </c>
      <c r="AC10" s="45">
        <f>Puntenoverzicht!AC27</f>
        <v>11</v>
      </c>
      <c r="AD10" s="45">
        <f>Puntenoverzicht!AD27</f>
        <v>1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191</v>
      </c>
      <c r="C11" s="128" t="s">
        <v>40</v>
      </c>
      <c r="D11" s="129">
        <v>1750000</v>
      </c>
      <c r="E11" s="30"/>
      <c r="F11" s="45">
        <f>Puntenoverzicht!F26</f>
        <v>54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1</v>
      </c>
      <c r="U11" s="45">
        <f>Puntenoverzicht!U26</f>
        <v>1</v>
      </c>
      <c r="V11" s="45">
        <f>Puntenoverzicht!V26</f>
        <v>0</v>
      </c>
      <c r="W11" s="45">
        <f>Puntenoverzicht!W26</f>
        <v>11</v>
      </c>
      <c r="X11" s="45">
        <f>Puntenoverzicht!X26</f>
        <v>0</v>
      </c>
      <c r="Y11" s="45">
        <f>Puntenoverzicht!Y26</f>
        <v>8</v>
      </c>
      <c r="Z11" s="45">
        <f>Puntenoverzicht!Z26</f>
        <v>0</v>
      </c>
      <c r="AA11" s="45">
        <f>Puntenoverzicht!AA26</f>
        <v>1</v>
      </c>
      <c r="AB11" s="45">
        <f>Puntenoverzicht!AB26</f>
        <v>19</v>
      </c>
      <c r="AC11" s="45">
        <f>Puntenoverzicht!AC26</f>
        <v>-5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132</v>
      </c>
      <c r="C12" s="128" t="s">
        <v>24</v>
      </c>
      <c r="D12" s="129">
        <v>2000000</v>
      </c>
      <c r="E12" s="30"/>
      <c r="F12" s="45">
        <f>Puntenoverzicht!F10</f>
        <v>91</v>
      </c>
      <c r="G12" s="46"/>
      <c r="H12" s="45">
        <f>Puntenoverzicht!H10</f>
        <v>0</v>
      </c>
      <c r="I12" s="45">
        <f>Puntenoverzicht!I10</f>
        <v>1</v>
      </c>
      <c r="J12" s="45">
        <f>Puntenoverzicht!J10</f>
        <v>11</v>
      </c>
      <c r="K12" s="45">
        <f>Puntenoverzicht!K10</f>
        <v>0</v>
      </c>
      <c r="L12" s="45">
        <f>Puntenoverzicht!L10</f>
        <v>0</v>
      </c>
      <c r="M12" s="45">
        <f>Puntenoverzicht!M10</f>
        <v>1</v>
      </c>
      <c r="N12" s="45">
        <f>Puntenoverzicht!N10</f>
        <v>0</v>
      </c>
      <c r="O12" s="45">
        <f>Puntenoverzicht!O10</f>
        <v>0</v>
      </c>
      <c r="P12" s="45">
        <f>Puntenoverzicht!P10</f>
        <v>0</v>
      </c>
      <c r="Q12" s="45">
        <f>Puntenoverzicht!Q10</f>
        <v>16</v>
      </c>
      <c r="R12" s="45">
        <f>Puntenoverzicht!R10</f>
        <v>0</v>
      </c>
      <c r="S12" s="45">
        <f>Puntenoverzicht!S10</f>
        <v>0</v>
      </c>
      <c r="T12" s="45">
        <f>Puntenoverzicht!T10</f>
        <v>3</v>
      </c>
      <c r="U12" s="45">
        <f>Puntenoverzicht!U10</f>
        <v>1</v>
      </c>
      <c r="V12" s="45">
        <f>Puntenoverzicht!V10</f>
        <v>19</v>
      </c>
      <c r="W12" s="45">
        <f>Puntenoverzicht!W10</f>
        <v>12</v>
      </c>
      <c r="X12" s="45">
        <f>Puntenoverzicht!X10</f>
        <v>0</v>
      </c>
      <c r="Y12" s="45">
        <f>Puntenoverzicht!Y10</f>
        <v>3</v>
      </c>
      <c r="Z12" s="45">
        <f>Puntenoverzicht!Z10</f>
        <v>0</v>
      </c>
      <c r="AA12" s="45">
        <f>Puntenoverzicht!AA10</f>
        <v>12</v>
      </c>
      <c r="AB12" s="45">
        <f>Puntenoverzicht!AB10</f>
        <v>3</v>
      </c>
      <c r="AC12" s="45">
        <f>Puntenoverzicht!AC10</f>
        <v>0</v>
      </c>
      <c r="AD12" s="45">
        <f>Puntenoverzicht!AD10</f>
        <v>9</v>
      </c>
      <c r="AE12" s="45">
        <f>Puntenoverzicht!AE10</f>
        <v>0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123</v>
      </c>
      <c r="C13" s="128" t="s">
        <v>61</v>
      </c>
      <c r="D13" s="129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1">
        <v>0.75</v>
      </c>
      <c r="B16" s="137" t="s">
        <v>98</v>
      </c>
      <c r="C16" s="137" t="s">
        <v>70</v>
      </c>
      <c r="D16" s="138">
        <v>1750000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15000000</v>
      </c>
      <c r="E19" s="40"/>
      <c r="F19" s="45">
        <f>SUM(F6:F17)</f>
        <v>712</v>
      </c>
      <c r="G19" s="46"/>
      <c r="H19" s="45">
        <f t="shared" ref="H19:AH19" si="0">SUM(H6:H16)</f>
        <v>85</v>
      </c>
      <c r="I19" s="45">
        <f t="shared" si="0"/>
        <v>31</v>
      </c>
      <c r="J19" s="45">
        <f t="shared" si="0"/>
        <v>26</v>
      </c>
      <c r="K19" s="45">
        <f t="shared" si="0"/>
        <v>30</v>
      </c>
      <c r="L19" s="45">
        <f t="shared" si="0"/>
        <v>51</v>
      </c>
      <c r="M19" s="45">
        <f t="shared" si="0"/>
        <v>9</v>
      </c>
      <c r="N19" s="45">
        <f t="shared" si="0"/>
        <v>30</v>
      </c>
      <c r="O19" s="45">
        <f t="shared" si="0"/>
        <v>2</v>
      </c>
      <c r="P19" s="45">
        <f t="shared" si="0"/>
        <v>46</v>
      </c>
      <c r="Q19" s="45">
        <f t="shared" si="0"/>
        <v>13</v>
      </c>
      <c r="R19" s="45">
        <f t="shared" si="0"/>
        <v>35</v>
      </c>
      <c r="S19" s="45">
        <f t="shared" si="0"/>
        <v>12</v>
      </c>
      <c r="T19" s="45">
        <f t="shared" si="0"/>
        <v>16</v>
      </c>
      <c r="U19" s="45">
        <f t="shared" si="0"/>
        <v>37</v>
      </c>
      <c r="V19" s="45">
        <f t="shared" si="0"/>
        <v>22</v>
      </c>
      <c r="W19" s="45">
        <f t="shared" si="0"/>
        <v>46</v>
      </c>
      <c r="X19" s="45">
        <f t="shared" si="0"/>
        <v>12</v>
      </c>
      <c r="Y19" s="45">
        <f t="shared" si="0"/>
        <v>28</v>
      </c>
      <c r="Z19" s="45">
        <f t="shared" si="0"/>
        <v>20</v>
      </c>
      <c r="AA19" s="45">
        <f t="shared" si="0"/>
        <v>23</v>
      </c>
      <c r="AB19" s="45">
        <f t="shared" si="0"/>
        <v>51</v>
      </c>
      <c r="AC19" s="45">
        <f t="shared" si="0"/>
        <v>37</v>
      </c>
      <c r="AD19" s="45">
        <f t="shared" si="0"/>
        <v>50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22" t="s">
        <v>151</v>
      </c>
      <c r="C1" s="532" t="s">
        <v>351</v>
      </c>
      <c r="D1" s="53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22" t="s">
        <v>150</v>
      </c>
      <c r="C2" s="534" t="s">
        <v>352</v>
      </c>
      <c r="D2" s="53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22" t="s">
        <v>145</v>
      </c>
      <c r="C3" s="541" t="s">
        <v>353</v>
      </c>
      <c r="D3" s="536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21"/>
      <c r="B4" s="521"/>
      <c r="C4" s="521"/>
      <c r="D4" s="521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23" t="s">
        <v>95</v>
      </c>
      <c r="B5" s="524" t="s">
        <v>104</v>
      </c>
      <c r="C5" s="524" t="s">
        <v>16</v>
      </c>
      <c r="D5" s="524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29">
        <v>1</v>
      </c>
      <c r="B6" s="530" t="s">
        <v>105</v>
      </c>
      <c r="C6" s="530" t="s">
        <v>83</v>
      </c>
      <c r="D6" s="531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27">
        <v>1</v>
      </c>
      <c r="B7" s="528" t="s">
        <v>130</v>
      </c>
      <c r="C7" s="528" t="s">
        <v>20</v>
      </c>
      <c r="D7" s="538">
        <v>1250000</v>
      </c>
      <c r="E7" s="47"/>
      <c r="F7" s="45">
        <f>Puntenoverzicht!F6</f>
        <v>30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3</v>
      </c>
      <c r="U7" s="45">
        <f>Puntenoverzicht!U6</f>
        <v>4</v>
      </c>
      <c r="V7" s="45">
        <f>Puntenoverzicht!V6</f>
        <v>0</v>
      </c>
      <c r="W7" s="45">
        <f>Puntenoverzicht!W6</f>
        <v>4</v>
      </c>
      <c r="X7" s="45">
        <f>Puntenoverzicht!X6</f>
        <v>0</v>
      </c>
      <c r="Y7" s="45">
        <f>Puntenoverzicht!Y6</f>
        <v>3</v>
      </c>
      <c r="Z7" s="45">
        <f>Puntenoverzicht!Z6</f>
        <v>0</v>
      </c>
      <c r="AA7" s="45">
        <f>Puntenoverzicht!AA6</f>
        <v>1</v>
      </c>
      <c r="AB7" s="45">
        <f>Puntenoverzicht!AB6</f>
        <v>3</v>
      </c>
      <c r="AC7" s="45">
        <f>Puntenoverzicht!AC6</f>
        <v>0</v>
      </c>
      <c r="AD7" s="45">
        <f>Puntenoverzicht!AD6</f>
        <v>1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27">
        <v>2</v>
      </c>
      <c r="B8" s="528" t="s">
        <v>12</v>
      </c>
      <c r="C8" s="528" t="s">
        <v>35</v>
      </c>
      <c r="D8" s="538">
        <v>1500000</v>
      </c>
      <c r="E8" s="47"/>
      <c r="F8" s="45">
        <f>Puntenoverzicht!F21</f>
        <v>46</v>
      </c>
      <c r="G8" s="46"/>
      <c r="H8" s="45">
        <f>Puntenoverzicht!H21</f>
        <v>6</v>
      </c>
      <c r="I8" s="45">
        <f>Puntenoverzicht!I21</f>
        <v>0</v>
      </c>
      <c r="J8" s="45">
        <f>Puntenoverzicht!J21</f>
        <v>0</v>
      </c>
      <c r="K8" s="45">
        <f>Puntenoverzicht!K21</f>
        <v>3</v>
      </c>
      <c r="L8" s="45">
        <f>Puntenoverzicht!L21</f>
        <v>0</v>
      </c>
      <c r="M8" s="45">
        <f>Puntenoverzicht!M21</f>
        <v>1</v>
      </c>
      <c r="N8" s="45">
        <f>Puntenoverzicht!N21</f>
        <v>6</v>
      </c>
      <c r="O8" s="45">
        <f>Puntenoverzicht!O21</f>
        <v>0</v>
      </c>
      <c r="P8" s="45">
        <f>Puntenoverzicht!P21</f>
        <v>0</v>
      </c>
      <c r="Q8" s="45">
        <f>Puntenoverzicht!Q21</f>
        <v>0</v>
      </c>
      <c r="R8" s="45">
        <f>Puntenoverzicht!R21</f>
        <v>6</v>
      </c>
      <c r="S8" s="45">
        <f>Puntenoverzicht!S21</f>
        <v>0</v>
      </c>
      <c r="T8" s="45">
        <f>Puntenoverzicht!T21</f>
        <v>1</v>
      </c>
      <c r="U8" s="45">
        <f>Puntenoverzicht!U21</f>
        <v>1</v>
      </c>
      <c r="V8" s="45">
        <f>Puntenoverzicht!V21</f>
        <v>0</v>
      </c>
      <c r="W8" s="45">
        <f>Puntenoverzicht!W21</f>
        <v>3</v>
      </c>
      <c r="X8" s="45">
        <f>Puntenoverzicht!X21</f>
        <v>0</v>
      </c>
      <c r="Y8" s="45">
        <f>Puntenoverzicht!Y21</f>
        <v>6</v>
      </c>
      <c r="Z8" s="45">
        <f>Puntenoverzicht!Z21</f>
        <v>6</v>
      </c>
      <c r="AA8" s="45">
        <f>Puntenoverzicht!AA21</f>
        <v>4</v>
      </c>
      <c r="AB8" s="45">
        <f>Puntenoverzicht!AB21</f>
        <v>3</v>
      </c>
      <c r="AC8" s="45">
        <f>Puntenoverzicht!AC21</f>
        <v>0</v>
      </c>
      <c r="AD8" s="45">
        <f>Puntenoverzicht!AD21</f>
        <v>0</v>
      </c>
      <c r="AE8" s="45">
        <f>Puntenoverzicht!AE21</f>
        <v>0</v>
      </c>
      <c r="AF8" s="45">
        <f>Puntenoverzicht!AF21</f>
        <v>0</v>
      </c>
      <c r="AG8" s="45">
        <f>Puntenoverzicht!AG21</f>
        <v>0</v>
      </c>
      <c r="AH8" s="45">
        <f>Puntenoverzicht!AH21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39">
        <v>0.75</v>
      </c>
      <c r="B9" s="528" t="s">
        <v>99</v>
      </c>
      <c r="C9" s="528" t="s">
        <v>50</v>
      </c>
      <c r="D9" s="538">
        <v>500000</v>
      </c>
      <c r="E9" s="47"/>
      <c r="F9" s="45">
        <f>Puntenoverzicht!F36</f>
        <v>12</v>
      </c>
      <c r="G9" s="46"/>
      <c r="H9" s="45">
        <f>Puntenoverzicht!H36</f>
        <v>0</v>
      </c>
      <c r="I9" s="45">
        <f>Puntenoverzicht!I36</f>
        <v>0</v>
      </c>
      <c r="J9" s="45">
        <f>Puntenoverzicht!J36</f>
        <v>0</v>
      </c>
      <c r="K9" s="45">
        <f>Puntenoverzicht!K36</f>
        <v>1</v>
      </c>
      <c r="L9" s="45">
        <f>Puntenoverzicht!L36</f>
        <v>3</v>
      </c>
      <c r="M9" s="45">
        <f>Puntenoverzicht!M36</f>
        <v>0</v>
      </c>
      <c r="N9" s="45">
        <f>Puntenoverzicht!N36</f>
        <v>0</v>
      </c>
      <c r="O9" s="45">
        <f>Puntenoverzicht!O36</f>
        <v>1</v>
      </c>
      <c r="P9" s="45">
        <f>Puntenoverzicht!P36</f>
        <v>1</v>
      </c>
      <c r="Q9" s="45">
        <f>Puntenoverzicht!Q36</f>
        <v>0</v>
      </c>
      <c r="R9" s="45">
        <f>Puntenoverzicht!R36</f>
        <v>0</v>
      </c>
      <c r="S9" s="45">
        <f>Puntenoverzicht!S36</f>
        <v>6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40">
        <v>0.75</v>
      </c>
      <c r="B10" s="526" t="s">
        <v>123</v>
      </c>
      <c r="C10" s="526" t="s">
        <v>61</v>
      </c>
      <c r="D10" s="537">
        <v>1500000</v>
      </c>
      <c r="E10" s="47"/>
      <c r="F10" s="45">
        <f>Puntenoverzicht!F47</f>
        <v>38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3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3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25" t="s">
        <v>266</v>
      </c>
      <c r="B11" s="526" t="s">
        <v>281</v>
      </c>
      <c r="C11" s="526" t="s">
        <v>80</v>
      </c>
      <c r="D11" s="537">
        <v>1000000</v>
      </c>
      <c r="E11" s="30"/>
      <c r="F11" s="45">
        <f>Puntenoverzicht!F66</f>
        <v>23</v>
      </c>
      <c r="G11" s="46"/>
      <c r="H11" s="45">
        <f>Puntenoverzicht!H66</f>
        <v>3</v>
      </c>
      <c r="I11" s="45">
        <f>Puntenoverzicht!I66</f>
        <v>3</v>
      </c>
      <c r="J11" s="45">
        <f>Puntenoverzicht!J66</f>
        <v>0</v>
      </c>
      <c r="K11" s="45">
        <f>Puntenoverzicht!K66</f>
        <v>0</v>
      </c>
      <c r="L11" s="45">
        <f>Puntenoverzicht!L66</f>
        <v>0</v>
      </c>
      <c r="M11" s="45">
        <f>Puntenoverzicht!M66</f>
        <v>1</v>
      </c>
      <c r="N11" s="45">
        <f>Puntenoverzicht!N66</f>
        <v>0</v>
      </c>
      <c r="O11" s="45">
        <f>Puntenoverzicht!O66</f>
        <v>0</v>
      </c>
      <c r="P11" s="45">
        <f>Puntenoverzicht!P66</f>
        <v>0</v>
      </c>
      <c r="Q11" s="45">
        <f>Puntenoverzicht!Q66</f>
        <v>0</v>
      </c>
      <c r="R11" s="45">
        <f>Puntenoverzicht!R66</f>
        <v>11</v>
      </c>
      <c r="S11" s="45">
        <f>Puntenoverzicht!S66</f>
        <v>0</v>
      </c>
      <c r="T11" s="45">
        <f>Puntenoverzicht!T66</f>
        <v>0</v>
      </c>
      <c r="U11" s="45">
        <f>Puntenoverzicht!U66</f>
        <v>3</v>
      </c>
      <c r="V11" s="45">
        <f>Puntenoverzicht!V66</f>
        <v>0</v>
      </c>
      <c r="W11" s="45">
        <f>Puntenoverzicht!W66</f>
        <v>0</v>
      </c>
      <c r="X11" s="45">
        <f>Puntenoverzicht!X66</f>
        <v>0</v>
      </c>
      <c r="Y11" s="45">
        <f>Puntenoverzicht!Y66</f>
        <v>0</v>
      </c>
      <c r="Z11" s="45">
        <f>Puntenoverzicht!Z66</f>
        <v>0</v>
      </c>
      <c r="AA11" s="45">
        <f>Puntenoverzicht!AA66</f>
        <v>0</v>
      </c>
      <c r="AB11" s="45">
        <f>Puntenoverzicht!AB66</f>
        <v>0</v>
      </c>
      <c r="AC11" s="45">
        <f>Puntenoverzicht!AC66</f>
        <v>1</v>
      </c>
      <c r="AD11" s="45">
        <f>Puntenoverzicht!AD66</f>
        <v>1</v>
      </c>
      <c r="AE11" s="45">
        <f>Puntenoverzicht!AE66</f>
        <v>0</v>
      </c>
      <c r="AF11" s="45">
        <f>Puntenoverzicht!AF66</f>
        <v>0</v>
      </c>
      <c r="AG11" s="45">
        <f>Puntenoverzicht!AG66</f>
        <v>0</v>
      </c>
      <c r="AH11" s="45">
        <f>Puntenoverzicht!AH66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25">
        <v>2</v>
      </c>
      <c r="B12" s="526" t="s">
        <v>191</v>
      </c>
      <c r="C12" s="526" t="s">
        <v>40</v>
      </c>
      <c r="D12" s="537">
        <v>1750000</v>
      </c>
      <c r="E12" s="30"/>
      <c r="F12" s="45">
        <f>Puntenoverzicht!F26</f>
        <v>54</v>
      </c>
      <c r="G12" s="46"/>
      <c r="H12" s="45">
        <f>Puntenoverzicht!H26</f>
        <v>3</v>
      </c>
      <c r="I12" s="45">
        <f>Puntenoverzicht!I26</f>
        <v>-11</v>
      </c>
      <c r="J12" s="45">
        <f>Puntenoverzicht!J26</f>
        <v>0</v>
      </c>
      <c r="K12" s="45">
        <f>Puntenoverzicht!K26</f>
        <v>11</v>
      </c>
      <c r="L12" s="45">
        <f>Puntenoverzicht!L26</f>
        <v>0</v>
      </c>
      <c r="M12" s="45">
        <f>Puntenoverzicht!M26</f>
        <v>1</v>
      </c>
      <c r="N12" s="45">
        <f>Puntenoverzicht!N26</f>
        <v>11</v>
      </c>
      <c r="O12" s="45">
        <f>Puntenoverzicht!O26</f>
        <v>0</v>
      </c>
      <c r="P12" s="45">
        <f>Puntenoverzicht!P26</f>
        <v>0</v>
      </c>
      <c r="Q12" s="45">
        <f>Puntenoverzicht!Q26</f>
        <v>0</v>
      </c>
      <c r="R12" s="45">
        <f>Puntenoverzicht!R26</f>
        <v>3</v>
      </c>
      <c r="S12" s="45">
        <f>Puntenoverzicht!S26</f>
        <v>0</v>
      </c>
      <c r="T12" s="45">
        <f>Puntenoverzicht!T26</f>
        <v>1</v>
      </c>
      <c r="U12" s="45">
        <f>Puntenoverzicht!U26</f>
        <v>1</v>
      </c>
      <c r="V12" s="45">
        <f>Puntenoverzicht!V26</f>
        <v>0</v>
      </c>
      <c r="W12" s="45">
        <f>Puntenoverzicht!W26</f>
        <v>11</v>
      </c>
      <c r="X12" s="45">
        <f>Puntenoverzicht!X26</f>
        <v>0</v>
      </c>
      <c r="Y12" s="45">
        <f>Puntenoverzicht!Y26</f>
        <v>8</v>
      </c>
      <c r="Z12" s="45">
        <f>Puntenoverzicht!Z26</f>
        <v>0</v>
      </c>
      <c r="AA12" s="45">
        <f>Puntenoverzicht!AA26</f>
        <v>1</v>
      </c>
      <c r="AB12" s="45">
        <f>Puntenoverzicht!AB26</f>
        <v>19</v>
      </c>
      <c r="AC12" s="45">
        <f>Puntenoverzicht!AC26</f>
        <v>-5</v>
      </c>
      <c r="AD12" s="45">
        <f>Puntenoverzicht!AD26</f>
        <v>0</v>
      </c>
      <c r="AE12" s="45">
        <f>Puntenoverzicht!AE26</f>
        <v>0</v>
      </c>
      <c r="AF12" s="45">
        <f>Puntenoverzicht!AF26</f>
        <v>0</v>
      </c>
      <c r="AG12" s="45">
        <f>Puntenoverzicht!AG26</f>
        <v>0</v>
      </c>
      <c r="AH12" s="45">
        <f>Puntenoverzicht!AH26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25">
        <v>1</v>
      </c>
      <c r="B13" s="526" t="s">
        <v>113</v>
      </c>
      <c r="C13" s="526" t="s">
        <v>25</v>
      </c>
      <c r="D13" s="537">
        <v>1750000</v>
      </c>
      <c r="E13" s="30"/>
      <c r="F13" s="45">
        <f>Puntenoverzicht!F11</f>
        <v>64</v>
      </c>
      <c r="G13" s="46"/>
      <c r="H13" s="45">
        <f>Puntenoverzicht!H11</f>
        <v>8</v>
      </c>
      <c r="I13" s="45">
        <f>Puntenoverzicht!I11</f>
        <v>1</v>
      </c>
      <c r="J13" s="45">
        <f>Puntenoverzicht!J11</f>
        <v>19</v>
      </c>
      <c r="K13" s="45">
        <f>Puntenoverzicht!K11</f>
        <v>-3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8</v>
      </c>
      <c r="P13" s="45">
        <f>Puntenoverzicht!P11</f>
        <v>0</v>
      </c>
      <c r="Q13" s="45">
        <f>Puntenoverzicht!Q11</f>
        <v>-5</v>
      </c>
      <c r="R13" s="45">
        <f>Puntenoverzicht!R11</f>
        <v>0</v>
      </c>
      <c r="S13" s="45">
        <f>Puntenoverzicht!S11</f>
        <v>0</v>
      </c>
      <c r="T13" s="45">
        <f>Puntenoverzicht!T11</f>
        <v>3</v>
      </c>
      <c r="U13" s="45">
        <f>Puntenoverzicht!U11</f>
        <v>1</v>
      </c>
      <c r="V13" s="45">
        <f>Puntenoverzicht!V11</f>
        <v>11</v>
      </c>
      <c r="W13" s="45">
        <f>Puntenoverzicht!W11</f>
        <v>1</v>
      </c>
      <c r="X13" s="45">
        <f>Puntenoverzicht!X11</f>
        <v>0</v>
      </c>
      <c r="Y13" s="45">
        <f>Puntenoverzicht!Y11</f>
        <v>6</v>
      </c>
      <c r="Z13" s="45">
        <f>Puntenoverzicht!Z11</f>
        <v>0</v>
      </c>
      <c r="AA13" s="45">
        <f>Puntenoverzicht!AA11</f>
        <v>9</v>
      </c>
      <c r="AB13" s="45">
        <f>Puntenoverzicht!AB11</f>
        <v>3</v>
      </c>
      <c r="AC13" s="45">
        <f>Puntenoverzicht!AC11</f>
        <v>0</v>
      </c>
      <c r="AD13" s="45">
        <f>Puntenoverzicht!AD11</f>
        <v>1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27">
        <v>2</v>
      </c>
      <c r="B14" s="528" t="s">
        <v>108</v>
      </c>
      <c r="C14" s="528" t="s">
        <v>45</v>
      </c>
      <c r="D14" s="538">
        <v>2750000</v>
      </c>
      <c r="E14" s="47"/>
      <c r="F14" s="45">
        <f>Puntenoverzicht!F31</f>
        <v>35</v>
      </c>
      <c r="G14" s="46"/>
      <c r="H14" s="45">
        <f>Puntenoverzicht!H31</f>
        <v>3</v>
      </c>
      <c r="I14" s="45">
        <f>Puntenoverzicht!I31</f>
        <v>6</v>
      </c>
      <c r="J14" s="45">
        <f>Puntenoverzicht!J31</f>
        <v>0</v>
      </c>
      <c r="K14" s="45">
        <f>Puntenoverzicht!K31</f>
        <v>9</v>
      </c>
      <c r="L14" s="45">
        <f>Puntenoverzicht!L31</f>
        <v>0</v>
      </c>
      <c r="M14" s="45">
        <f>Puntenoverzicht!M31</f>
        <v>7</v>
      </c>
      <c r="N14" s="45">
        <f>Puntenoverzicht!N31</f>
        <v>0</v>
      </c>
      <c r="O14" s="45">
        <f>Puntenoverzicht!O31</f>
        <v>0</v>
      </c>
      <c r="P14" s="45">
        <f>Puntenoverzicht!P31</f>
        <v>0</v>
      </c>
      <c r="Q14" s="45">
        <f>Puntenoverzicht!Q31</f>
        <v>0</v>
      </c>
      <c r="R14" s="45">
        <f>Puntenoverzicht!R31</f>
        <v>3</v>
      </c>
      <c r="S14" s="45">
        <f>Puntenoverzicht!S31</f>
        <v>0</v>
      </c>
      <c r="T14" s="45">
        <f>Puntenoverzicht!T31</f>
        <v>7</v>
      </c>
      <c r="U14" s="45">
        <f>Puntenoverzicht!U31</f>
        <v>0</v>
      </c>
      <c r="V14" s="45">
        <f>Puntenoverzicht!V31</f>
        <v>0</v>
      </c>
      <c r="W14" s="45">
        <f>Puntenoverzicht!W31</f>
        <v>0</v>
      </c>
      <c r="X14" s="45">
        <f>Puntenoverzicht!X31</f>
        <v>0</v>
      </c>
      <c r="Y14" s="45">
        <f>Puntenoverzicht!Y31</f>
        <v>0</v>
      </c>
      <c r="Z14" s="45">
        <f>Puntenoverzicht!Z31</f>
        <v>0</v>
      </c>
      <c r="AA14" s="45">
        <f>Puntenoverzicht!AA31</f>
        <v>0</v>
      </c>
      <c r="AB14" s="45">
        <f>Puntenoverzicht!AB31</f>
        <v>0</v>
      </c>
      <c r="AC14" s="45">
        <f>Puntenoverzicht!AC31</f>
        <v>0</v>
      </c>
      <c r="AD14" s="45">
        <f>Puntenoverzicht!AD31</f>
        <v>0</v>
      </c>
      <c r="AE14" s="45">
        <f>Puntenoverzicht!AE31</f>
        <v>0</v>
      </c>
      <c r="AF14" s="45">
        <f>Puntenoverzicht!AF31</f>
        <v>0</v>
      </c>
      <c r="AG14" s="45">
        <f>Puntenoverzicht!AG31</f>
        <v>0</v>
      </c>
      <c r="AH14" s="45">
        <f>Puntenoverzicht!AH31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27" t="s">
        <v>266</v>
      </c>
      <c r="B15" s="528" t="s">
        <v>268</v>
      </c>
      <c r="C15" s="528" t="s">
        <v>227</v>
      </c>
      <c r="D15" s="538">
        <v>1000000</v>
      </c>
      <c r="E15" s="47"/>
      <c r="F15" s="45">
        <f>Puntenoverzicht!F72</f>
        <v>204</v>
      </c>
      <c r="G15" s="46"/>
      <c r="H15" s="45">
        <f>Puntenoverzicht!H72</f>
        <v>33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39">
        <v>0.75</v>
      </c>
      <c r="B16" s="528" t="s">
        <v>142</v>
      </c>
      <c r="C16" s="528" t="s">
        <v>70</v>
      </c>
      <c r="D16" s="538">
        <v>1500000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621</v>
      </c>
      <c r="G19" s="46"/>
      <c r="H19" s="45">
        <f t="shared" ref="H19:AH19" si="0">SUM(H6:H16)</f>
        <v>59</v>
      </c>
      <c r="I19" s="45">
        <f t="shared" si="0"/>
        <v>36</v>
      </c>
      <c r="J19" s="45">
        <f t="shared" si="0"/>
        <v>33</v>
      </c>
      <c r="K19" s="45">
        <f t="shared" si="0"/>
        <v>34</v>
      </c>
      <c r="L19" s="45">
        <f t="shared" si="0"/>
        <v>27</v>
      </c>
      <c r="M19" s="45">
        <f t="shared" si="0"/>
        <v>15</v>
      </c>
      <c r="N19" s="45">
        <f t="shared" si="0"/>
        <v>28</v>
      </c>
      <c r="O19" s="45">
        <f t="shared" si="0"/>
        <v>8</v>
      </c>
      <c r="P19" s="45">
        <f t="shared" si="0"/>
        <v>46</v>
      </c>
      <c r="Q19" s="45">
        <f t="shared" si="0"/>
        <v>-5</v>
      </c>
      <c r="R19" s="45">
        <f t="shared" si="0"/>
        <v>41</v>
      </c>
      <c r="S19" s="45">
        <f t="shared" si="0"/>
        <v>18</v>
      </c>
      <c r="T19" s="45">
        <f t="shared" si="0"/>
        <v>25</v>
      </c>
      <c r="U19" s="45">
        <f t="shared" si="0"/>
        <v>32</v>
      </c>
      <c r="V19" s="45">
        <f t="shared" si="0"/>
        <v>14</v>
      </c>
      <c r="W19" s="45">
        <f t="shared" si="0"/>
        <v>35</v>
      </c>
      <c r="X19" s="45">
        <f t="shared" si="0"/>
        <v>12</v>
      </c>
      <c r="Y19" s="45">
        <f t="shared" si="0"/>
        <v>36</v>
      </c>
      <c r="Z19" s="45">
        <f t="shared" si="0"/>
        <v>15</v>
      </c>
      <c r="AA19" s="45">
        <f t="shared" si="0"/>
        <v>20</v>
      </c>
      <c r="AB19" s="45">
        <f t="shared" si="0"/>
        <v>50</v>
      </c>
      <c r="AC19" s="45">
        <f t="shared" si="0"/>
        <v>12</v>
      </c>
      <c r="AD19" s="45">
        <f t="shared" si="0"/>
        <v>30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10" sqref="A10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8" t="s">
        <v>131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200" t="s">
        <v>354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541" t="s">
        <v>355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3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2</v>
      </c>
      <c r="B6" s="141" t="s">
        <v>97</v>
      </c>
      <c r="C6" s="141" t="s">
        <v>30</v>
      </c>
      <c r="D6" s="142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131</v>
      </c>
      <c r="C7" s="137" t="s">
        <v>22</v>
      </c>
      <c r="D7" s="138">
        <v>1000000</v>
      </c>
      <c r="E7" s="47"/>
      <c r="F7" s="45">
        <f>Puntenoverzicht!F8</f>
        <v>9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-3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4</v>
      </c>
      <c r="V7" s="45">
        <f>Puntenoverzicht!V8</f>
        <v>0</v>
      </c>
      <c r="W7" s="45">
        <f>Puntenoverzicht!W8</f>
        <v>1</v>
      </c>
      <c r="X7" s="45">
        <f>Puntenoverzicht!X8</f>
        <v>0</v>
      </c>
      <c r="Y7" s="45">
        <f>Puntenoverzicht!Y8</f>
        <v>3</v>
      </c>
      <c r="Z7" s="45">
        <f>Puntenoverzicht!Z8</f>
        <v>0</v>
      </c>
      <c r="AA7" s="45">
        <f>Puntenoverzicht!AA8</f>
        <v>-2</v>
      </c>
      <c r="AB7" s="45">
        <f>Puntenoverzicht!AB8</f>
        <v>3</v>
      </c>
      <c r="AC7" s="45">
        <f>Puntenoverzicht!AC8</f>
        <v>0</v>
      </c>
      <c r="AD7" s="45">
        <f>Puntenoverzicht!AD8</f>
        <v>1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266</v>
      </c>
      <c r="B8" s="137" t="s">
        <v>277</v>
      </c>
      <c r="C8" s="137" t="s">
        <v>76</v>
      </c>
      <c r="D8" s="138">
        <v>1000000</v>
      </c>
      <c r="E8" s="47"/>
      <c r="F8" s="45">
        <f>Puntenoverzicht!F62</f>
        <v>19</v>
      </c>
      <c r="G8" s="46"/>
      <c r="H8" s="45">
        <f>Puntenoverzicht!H62</f>
        <v>3</v>
      </c>
      <c r="I8" s="45">
        <f>Puntenoverzicht!I62</f>
        <v>3</v>
      </c>
      <c r="J8" s="45">
        <f>Puntenoverzicht!J62</f>
        <v>0</v>
      </c>
      <c r="K8" s="45">
        <f>Puntenoverzicht!K62</f>
        <v>0</v>
      </c>
      <c r="L8" s="45">
        <f>Puntenoverzicht!L62</f>
        <v>3</v>
      </c>
      <c r="M8" s="45">
        <f>Puntenoverzicht!M62</f>
        <v>4</v>
      </c>
      <c r="N8" s="45">
        <f>Puntenoverzicht!N62</f>
        <v>0</v>
      </c>
      <c r="O8" s="45">
        <f>Puntenoverzicht!O62</f>
        <v>0</v>
      </c>
      <c r="P8" s="45">
        <f>Puntenoverzicht!P62</f>
        <v>0</v>
      </c>
      <c r="Q8" s="45">
        <f>Puntenoverzicht!Q62</f>
        <v>0</v>
      </c>
      <c r="R8" s="45">
        <f>Puntenoverzicht!R62</f>
        <v>0</v>
      </c>
      <c r="S8" s="45">
        <f>Puntenoverzicht!S62</f>
        <v>0</v>
      </c>
      <c r="T8" s="45">
        <f>Puntenoverzicht!T62</f>
        <v>0</v>
      </c>
      <c r="U8" s="45">
        <f>Puntenoverzicht!U62</f>
        <v>6</v>
      </c>
      <c r="V8" s="45">
        <f>Puntenoverzicht!V62</f>
        <v>0</v>
      </c>
      <c r="W8" s="45">
        <f>Puntenoverzicht!W62</f>
        <v>0</v>
      </c>
      <c r="X8" s="45">
        <f>Puntenoverzicht!X62</f>
        <v>0</v>
      </c>
      <c r="Y8" s="45">
        <f>Puntenoverzicht!Y62</f>
        <v>0</v>
      </c>
      <c r="Z8" s="45">
        <f>Puntenoverzicht!Z62</f>
        <v>0</v>
      </c>
      <c r="AA8" s="45">
        <f>Puntenoverzicht!AA62</f>
        <v>0</v>
      </c>
      <c r="AB8" s="45">
        <f>Puntenoverzicht!AB62</f>
        <v>0</v>
      </c>
      <c r="AC8" s="45">
        <f>Puntenoverzicht!AC62</f>
        <v>0</v>
      </c>
      <c r="AD8" s="45">
        <f>Puntenoverzicht!AD62</f>
        <v>0</v>
      </c>
      <c r="AE8" s="45">
        <f>Puntenoverzicht!AE62</f>
        <v>0</v>
      </c>
      <c r="AF8" s="45">
        <f>Puntenoverzicht!AF62</f>
        <v>0</v>
      </c>
      <c r="AG8" s="45">
        <f>Puntenoverzicht!AG62</f>
        <v>0</v>
      </c>
      <c r="AH8" s="45">
        <f>Puntenoverzicht!AH62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110</v>
      </c>
      <c r="C9" s="137" t="s">
        <v>34</v>
      </c>
      <c r="D9" s="138">
        <v>2000000</v>
      </c>
      <c r="E9" s="47"/>
      <c r="F9" s="45">
        <f>Puntenoverzicht!F20</f>
        <v>51</v>
      </c>
      <c r="G9" s="46"/>
      <c r="H9" s="45">
        <f>Puntenoverzicht!H20</f>
        <v>6</v>
      </c>
      <c r="I9" s="45">
        <f>Puntenoverzicht!I20</f>
        <v>0</v>
      </c>
      <c r="J9" s="45">
        <f>Puntenoverzicht!J20</f>
        <v>6</v>
      </c>
      <c r="K9" s="45">
        <f>Puntenoverzicht!K20</f>
        <v>3</v>
      </c>
      <c r="L9" s="45">
        <f>Puntenoverzicht!L20</f>
        <v>3</v>
      </c>
      <c r="M9" s="45">
        <f>Puntenoverzicht!M20</f>
        <v>1</v>
      </c>
      <c r="N9" s="45">
        <f>Puntenoverzicht!N20</f>
        <v>6</v>
      </c>
      <c r="O9" s="45">
        <f>Puntenoverzicht!O20</f>
        <v>0</v>
      </c>
      <c r="P9" s="45">
        <f>Puntenoverzicht!P20</f>
        <v>0</v>
      </c>
      <c r="Q9" s="45">
        <f>Puntenoverzicht!Q20</f>
        <v>0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1</v>
      </c>
      <c r="V9" s="45">
        <f>Puntenoverzicht!V20</f>
        <v>3</v>
      </c>
      <c r="W9" s="45">
        <f>Puntenoverzicht!W20</f>
        <v>3</v>
      </c>
      <c r="X9" s="45">
        <f>Puntenoverzicht!X20</f>
        <v>0</v>
      </c>
      <c r="Y9" s="45">
        <f>Puntenoverzicht!Y20</f>
        <v>6</v>
      </c>
      <c r="Z9" s="45">
        <f>Puntenoverzicht!Z20</f>
        <v>0</v>
      </c>
      <c r="AA9" s="45">
        <f>Puntenoverzicht!AA20</f>
        <v>4</v>
      </c>
      <c r="AB9" s="45">
        <f>Puntenoverzicht!AB20</f>
        <v>0</v>
      </c>
      <c r="AC9" s="45">
        <f>Puntenoverzicht!AC20</f>
        <v>3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0">
        <v>0.75</v>
      </c>
      <c r="B10" s="128" t="s">
        <v>123</v>
      </c>
      <c r="C10" s="128" t="s">
        <v>61</v>
      </c>
      <c r="D10" s="129">
        <v>1500000</v>
      </c>
      <c r="E10" s="47"/>
      <c r="F10" s="45">
        <f>Puntenoverzicht!F47</f>
        <v>38</v>
      </c>
      <c r="G10" s="46"/>
      <c r="H10" s="45">
        <f>Puntenoverzicht!H47</f>
        <v>0</v>
      </c>
      <c r="I10" s="45">
        <f>Puntenoverzicht!I47</f>
        <v>3</v>
      </c>
      <c r="J10" s="45">
        <f>Puntenoverzicht!J47</f>
        <v>0</v>
      </c>
      <c r="K10" s="45">
        <f>Puntenoverzicht!K47</f>
        <v>0</v>
      </c>
      <c r="L10" s="45">
        <f>Puntenoverzicht!L47</f>
        <v>3</v>
      </c>
      <c r="M10" s="45">
        <f>Puntenoverzicht!M47</f>
        <v>0</v>
      </c>
      <c r="N10" s="45">
        <f>Puntenoverzicht!N47</f>
        <v>11</v>
      </c>
      <c r="O10" s="45">
        <f>Puntenoverzicht!O47</f>
        <v>1</v>
      </c>
      <c r="P10" s="45">
        <f>Puntenoverzicht!P47</f>
        <v>14</v>
      </c>
      <c r="Q10" s="45">
        <f>Puntenoverzicht!Q47</f>
        <v>0</v>
      </c>
      <c r="R10" s="45">
        <f>Puntenoverzicht!R47</f>
        <v>0</v>
      </c>
      <c r="S10" s="45">
        <f>Puntenoverzicht!S47</f>
        <v>3</v>
      </c>
      <c r="T10" s="45">
        <f>Puntenoverzicht!T47</f>
        <v>0</v>
      </c>
      <c r="U10" s="45">
        <f>Puntenoverzicht!U47</f>
        <v>0</v>
      </c>
      <c r="V10" s="45">
        <f>Puntenoverzicht!V47</f>
        <v>0</v>
      </c>
      <c r="W10" s="45">
        <f>Puntenoverzicht!W47</f>
        <v>3</v>
      </c>
      <c r="X10" s="45">
        <f>Puntenoverzicht!X47</f>
        <v>0</v>
      </c>
      <c r="Y10" s="45">
        <f>Puntenoverzicht!Y47</f>
        <v>0</v>
      </c>
      <c r="Z10" s="45">
        <f>Puntenoverzicht!Z47</f>
        <v>0</v>
      </c>
      <c r="AA10" s="45">
        <f>Puntenoverzicht!AA47</f>
        <v>0</v>
      </c>
      <c r="AB10" s="45">
        <f>Puntenoverzicht!AB47</f>
        <v>0</v>
      </c>
      <c r="AC10" s="45">
        <f>Puntenoverzicht!AC47</f>
        <v>0</v>
      </c>
      <c r="AD10" s="45">
        <f>Puntenoverzicht!AD47</f>
        <v>0</v>
      </c>
      <c r="AE10" s="45">
        <f>Puntenoverzicht!AE47</f>
        <v>0</v>
      </c>
      <c r="AF10" s="45">
        <f>Puntenoverzicht!AF47</f>
        <v>0</v>
      </c>
      <c r="AG10" s="45">
        <f>Puntenoverzicht!AG47</f>
        <v>0</v>
      </c>
      <c r="AH10" s="45">
        <f>Puntenoverzicht!AH47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132</v>
      </c>
      <c r="C11" s="128" t="s">
        <v>24</v>
      </c>
      <c r="D11" s="129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220</v>
      </c>
      <c r="C12" s="128" t="s">
        <v>41</v>
      </c>
      <c r="D12" s="129">
        <v>1500000</v>
      </c>
      <c r="E12" s="30"/>
      <c r="F12" s="45">
        <f>Puntenoverzicht!F27</f>
        <v>71</v>
      </c>
      <c r="G12" s="46"/>
      <c r="H12" s="45">
        <f>Puntenoverzicht!H27</f>
        <v>11</v>
      </c>
      <c r="I12" s="45">
        <f>Puntenoverzicht!I27</f>
        <v>0</v>
      </c>
      <c r="J12" s="45">
        <f>Puntenoverzicht!J27</f>
        <v>3</v>
      </c>
      <c r="K12" s="45">
        <f>Puntenoverzicht!K27</f>
        <v>3</v>
      </c>
      <c r="L12" s="45">
        <f>Puntenoverzicht!L27</f>
        <v>0</v>
      </c>
      <c r="M12" s="45">
        <f>Puntenoverzicht!M27</f>
        <v>1</v>
      </c>
      <c r="N12" s="45">
        <f>Puntenoverzicht!N27</f>
        <v>0</v>
      </c>
      <c r="O12" s="45">
        <f>Puntenoverzicht!O27</f>
        <v>0</v>
      </c>
      <c r="P12" s="45">
        <f>Puntenoverzicht!P27</f>
        <v>0</v>
      </c>
      <c r="Q12" s="45">
        <f>Puntenoverzicht!Q27</f>
        <v>0</v>
      </c>
      <c r="R12" s="45">
        <f>Puntenoverzicht!R27</f>
        <v>3</v>
      </c>
      <c r="S12" s="45">
        <f>Puntenoverzicht!S27</f>
        <v>0</v>
      </c>
      <c r="T12" s="45">
        <f>Puntenoverzicht!T27</f>
        <v>1</v>
      </c>
      <c r="U12" s="45">
        <f>Puntenoverzicht!U27</f>
        <v>1</v>
      </c>
      <c r="V12" s="45">
        <f>Puntenoverzicht!V27</f>
        <v>3</v>
      </c>
      <c r="W12" s="45">
        <f>Puntenoverzicht!W27</f>
        <v>12</v>
      </c>
      <c r="X12" s="45">
        <f>Puntenoverzicht!X27</f>
        <v>0</v>
      </c>
      <c r="Y12" s="45">
        <f>Puntenoverzicht!Y27</f>
        <v>3</v>
      </c>
      <c r="Z12" s="45">
        <f>Puntenoverzicht!Z27</f>
        <v>3</v>
      </c>
      <c r="AA12" s="45">
        <f>Puntenoverzicht!AA27</f>
        <v>1</v>
      </c>
      <c r="AB12" s="45">
        <f>Puntenoverzicht!AB27</f>
        <v>14</v>
      </c>
      <c r="AC12" s="45">
        <f>Puntenoverzicht!AC27</f>
        <v>11</v>
      </c>
      <c r="AD12" s="45">
        <f>Puntenoverzicht!AD27</f>
        <v>1</v>
      </c>
      <c r="AE12" s="45">
        <f>Puntenoverzicht!AE27</f>
        <v>0</v>
      </c>
      <c r="AF12" s="45">
        <f>Puntenoverzicht!AF27</f>
        <v>0</v>
      </c>
      <c r="AG12" s="45">
        <f>Puntenoverzicht!AG27</f>
        <v>0</v>
      </c>
      <c r="AH12" s="45">
        <f>Puntenoverzicht!AH27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47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11</v>
      </c>
      <c r="T13" s="45">
        <f>Puntenoverzicht!T55</f>
        <v>0</v>
      </c>
      <c r="U13" s="45">
        <f>Puntenoverzicht!U55</f>
        <v>-2</v>
      </c>
      <c r="V13" s="45">
        <f>Puntenoverzicht!V55</f>
        <v>0</v>
      </c>
      <c r="W13" s="45">
        <f>Puntenoverzicht!W55</f>
        <v>4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1</v>
      </c>
      <c r="AB13" s="45">
        <f>Puntenoverzicht!AB55</f>
        <v>3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286</v>
      </c>
      <c r="C15" s="137" t="s">
        <v>228</v>
      </c>
      <c r="D15" s="138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1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15500000</v>
      </c>
      <c r="E19" s="40"/>
      <c r="F19" s="45">
        <f>SUM(F6:F17)</f>
        <v>742</v>
      </c>
      <c r="G19" s="46"/>
      <c r="H19" s="45">
        <f t="shared" ref="H19:AH19" si="0">SUM(H6:H16)</f>
        <v>91</v>
      </c>
      <c r="I19" s="45">
        <f t="shared" si="0"/>
        <v>41</v>
      </c>
      <c r="J19" s="45">
        <f t="shared" si="0"/>
        <v>26</v>
      </c>
      <c r="K19" s="45">
        <f t="shared" si="0"/>
        <v>41</v>
      </c>
      <c r="L19" s="45">
        <f t="shared" si="0"/>
        <v>71</v>
      </c>
      <c r="M19" s="45">
        <f t="shared" si="0"/>
        <v>21</v>
      </c>
      <c r="N19" s="45">
        <f t="shared" si="0"/>
        <v>25</v>
      </c>
      <c r="O19" s="45">
        <f t="shared" si="0"/>
        <v>3</v>
      </c>
      <c r="P19" s="45">
        <f t="shared" si="0"/>
        <v>45</v>
      </c>
      <c r="Q19" s="45">
        <f t="shared" si="0"/>
        <v>13</v>
      </c>
      <c r="R19" s="45">
        <f t="shared" si="0"/>
        <v>38</v>
      </c>
      <c r="S19" s="45">
        <f t="shared" si="0"/>
        <v>23</v>
      </c>
      <c r="T19" s="45">
        <f t="shared" si="0"/>
        <v>12</v>
      </c>
      <c r="U19" s="45">
        <f t="shared" si="0"/>
        <v>37</v>
      </c>
      <c r="V19" s="45">
        <f t="shared" si="0"/>
        <v>25</v>
      </c>
      <c r="W19" s="45">
        <f t="shared" si="0"/>
        <v>47</v>
      </c>
      <c r="X19" s="45">
        <f t="shared" si="0"/>
        <v>12</v>
      </c>
      <c r="Y19" s="45">
        <f t="shared" si="0"/>
        <v>15</v>
      </c>
      <c r="Z19" s="45">
        <f t="shared" si="0"/>
        <v>12</v>
      </c>
      <c r="AA19" s="45">
        <f t="shared" si="0"/>
        <v>23</v>
      </c>
      <c r="AB19" s="45">
        <f t="shared" si="0"/>
        <v>35</v>
      </c>
      <c r="AC19" s="45">
        <f t="shared" si="0"/>
        <v>37</v>
      </c>
      <c r="AD19" s="45">
        <f t="shared" si="0"/>
        <v>49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55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A1" s="554" t="s">
        <v>151</v>
      </c>
      <c r="B1" s="29" t="s">
        <v>151</v>
      </c>
      <c r="C1" s="198" t="s">
        <v>114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A2" s="554" t="s">
        <v>150</v>
      </c>
      <c r="B2" s="29" t="s">
        <v>150</v>
      </c>
      <c r="C2" s="200" t="s">
        <v>357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A3" s="554" t="s">
        <v>145</v>
      </c>
      <c r="B3" s="29" t="s">
        <v>145</v>
      </c>
      <c r="C3" s="541" t="s">
        <v>358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55"/>
      <c r="B4" s="203"/>
      <c r="C4" s="203"/>
      <c r="D4" s="20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56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107</v>
      </c>
      <c r="C7" s="137" t="s">
        <v>19</v>
      </c>
      <c r="D7" s="138">
        <v>750000</v>
      </c>
      <c r="E7" s="47"/>
      <c r="F7" s="45">
        <f>Puntenoverzicht!F5</f>
        <v>18</v>
      </c>
      <c r="G7" s="46"/>
      <c r="H7" s="45">
        <f>Puntenoverzicht!H5</f>
        <v>0</v>
      </c>
      <c r="I7" s="45">
        <f>Puntenoverzicht!I5</f>
        <v>4</v>
      </c>
      <c r="J7" s="45">
        <f>Puntenoverzicht!J5</f>
        <v>6</v>
      </c>
      <c r="K7" s="45">
        <f>Puntenoverzicht!K5</f>
        <v>0</v>
      </c>
      <c r="L7" s="45">
        <f>Puntenoverzicht!L5</f>
        <v>0</v>
      </c>
      <c r="M7" s="45">
        <f>Puntenoverzicht!M5</f>
        <v>0</v>
      </c>
      <c r="N7" s="45">
        <f>Puntenoverzicht!N5</f>
        <v>-3</v>
      </c>
      <c r="O7" s="45">
        <f>Puntenoverzicht!O5</f>
        <v>0</v>
      </c>
      <c r="P7" s="45">
        <f>Puntenoverzicht!P5</f>
        <v>0</v>
      </c>
      <c r="Q7" s="45">
        <f>Puntenoverzicht!Q5</f>
        <v>-3</v>
      </c>
      <c r="R7" s="45">
        <f>Puntenoverzicht!R5</f>
        <v>-3</v>
      </c>
      <c r="S7" s="45">
        <f>Puntenoverzicht!S5</f>
        <v>0</v>
      </c>
      <c r="T7" s="45">
        <f>Puntenoverzicht!T5</f>
        <v>0</v>
      </c>
      <c r="U7" s="45">
        <f>Puntenoverzicht!U5</f>
        <v>1</v>
      </c>
      <c r="V7" s="45">
        <f>Puntenoverzicht!V5</f>
        <v>0</v>
      </c>
      <c r="W7" s="45">
        <f>Puntenoverzicht!W5</f>
        <v>3</v>
      </c>
      <c r="X7" s="45">
        <f>Puntenoverzicht!X5</f>
        <v>0</v>
      </c>
      <c r="Y7" s="45">
        <f>Puntenoverzicht!Y5</f>
        <v>0</v>
      </c>
      <c r="Z7" s="45">
        <f>Puntenoverzicht!Z5</f>
        <v>0</v>
      </c>
      <c r="AA7" s="45">
        <f>Puntenoverzicht!AA5</f>
        <v>4</v>
      </c>
      <c r="AB7" s="45">
        <f>Puntenoverzicht!AB5</f>
        <v>3</v>
      </c>
      <c r="AC7" s="45">
        <f>Puntenoverzicht!AC5</f>
        <v>6</v>
      </c>
      <c r="AD7" s="45">
        <f>Puntenoverzicht!AD5</f>
        <v>0</v>
      </c>
      <c r="AE7" s="45">
        <f>Puntenoverzicht!AE5</f>
        <v>0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130</v>
      </c>
      <c r="C8" s="137" t="s">
        <v>20</v>
      </c>
      <c r="D8" s="138">
        <v>1250000</v>
      </c>
      <c r="E8" s="47"/>
      <c r="F8" s="45">
        <f>Puntenoverzicht!F6</f>
        <v>30</v>
      </c>
      <c r="G8" s="46"/>
      <c r="H8" s="45">
        <f>Puntenoverzicht!H6</f>
        <v>0</v>
      </c>
      <c r="I8" s="45">
        <f>Puntenoverzicht!I6</f>
        <v>4</v>
      </c>
      <c r="J8" s="45">
        <f>Puntenoverzicht!J6</f>
        <v>6</v>
      </c>
      <c r="K8" s="45">
        <f>Puntenoverzicht!K6</f>
        <v>0</v>
      </c>
      <c r="L8" s="45">
        <f>Puntenoverzicht!L6</f>
        <v>0</v>
      </c>
      <c r="M8" s="45">
        <f>Puntenoverzicht!M6</f>
        <v>1</v>
      </c>
      <c r="N8" s="45">
        <f>Puntenoverzicht!N6</f>
        <v>0</v>
      </c>
      <c r="O8" s="45">
        <f>Puntenoverzicht!O6</f>
        <v>0</v>
      </c>
      <c r="P8" s="45">
        <f>Puntenoverzicht!P6</f>
        <v>0</v>
      </c>
      <c r="Q8" s="45">
        <f>Puntenoverzicht!Q6</f>
        <v>0</v>
      </c>
      <c r="R8" s="45">
        <f>Puntenoverzicht!R6</f>
        <v>0</v>
      </c>
      <c r="S8" s="45">
        <f>Puntenoverzicht!S6</f>
        <v>0</v>
      </c>
      <c r="T8" s="45">
        <f>Puntenoverzicht!T6</f>
        <v>3</v>
      </c>
      <c r="U8" s="45">
        <f>Puntenoverzicht!U6</f>
        <v>4</v>
      </c>
      <c r="V8" s="45">
        <f>Puntenoverzicht!V6</f>
        <v>0</v>
      </c>
      <c r="W8" s="45">
        <f>Puntenoverzicht!W6</f>
        <v>4</v>
      </c>
      <c r="X8" s="45">
        <f>Puntenoverzicht!X6</f>
        <v>0</v>
      </c>
      <c r="Y8" s="45">
        <f>Puntenoverzicht!Y6</f>
        <v>3</v>
      </c>
      <c r="Z8" s="45">
        <f>Puntenoverzicht!Z6</f>
        <v>0</v>
      </c>
      <c r="AA8" s="45">
        <f>Puntenoverzicht!AA6</f>
        <v>1</v>
      </c>
      <c r="AB8" s="45">
        <f>Puntenoverzicht!AB6</f>
        <v>3</v>
      </c>
      <c r="AC8" s="45">
        <f>Puntenoverzicht!AC6</f>
        <v>0</v>
      </c>
      <c r="AD8" s="45">
        <f>Puntenoverzicht!AD6</f>
        <v>1</v>
      </c>
      <c r="AE8" s="45">
        <f>Puntenoverzicht!AE6</f>
        <v>0</v>
      </c>
      <c r="AF8" s="45">
        <f>Puntenoverzicht!AF6</f>
        <v>0</v>
      </c>
      <c r="AG8" s="45">
        <f>Puntenoverzicht!AG6</f>
        <v>0</v>
      </c>
      <c r="AH8" s="45">
        <f>Puntenoverzicht!AH6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266</v>
      </c>
      <c r="B9" s="137" t="s">
        <v>278</v>
      </c>
      <c r="C9" s="137" t="s">
        <v>77</v>
      </c>
      <c r="D9" s="138">
        <v>1000000</v>
      </c>
      <c r="E9" s="47"/>
      <c r="F9" s="45">
        <f>Puntenoverzicht!F63</f>
        <v>15</v>
      </c>
      <c r="G9" s="46"/>
      <c r="H9" s="45">
        <f>Puntenoverzicht!H63</f>
        <v>0</v>
      </c>
      <c r="I9" s="45">
        <f>Puntenoverzicht!I63</f>
        <v>3</v>
      </c>
      <c r="J9" s="45">
        <f>Puntenoverzicht!J63</f>
        <v>0</v>
      </c>
      <c r="K9" s="45">
        <f>Puntenoverzicht!K63</f>
        <v>0</v>
      </c>
      <c r="L9" s="45">
        <f>Puntenoverzicht!L63</f>
        <v>3</v>
      </c>
      <c r="M9" s="45">
        <f>Puntenoverzicht!M63</f>
        <v>0</v>
      </c>
      <c r="N9" s="45">
        <f>Puntenoverzicht!N63</f>
        <v>0</v>
      </c>
      <c r="O9" s="45">
        <f>Puntenoverzicht!O63</f>
        <v>0</v>
      </c>
      <c r="P9" s="45">
        <f>Puntenoverzicht!P63</f>
        <v>0</v>
      </c>
      <c r="Q9" s="45">
        <f>Puntenoverzicht!Q63</f>
        <v>0</v>
      </c>
      <c r="R9" s="45">
        <f>Puntenoverzicht!R63</f>
        <v>3</v>
      </c>
      <c r="S9" s="45">
        <f>Puntenoverzicht!S63</f>
        <v>0</v>
      </c>
      <c r="T9" s="45">
        <f>Puntenoverzicht!T63</f>
        <v>0</v>
      </c>
      <c r="U9" s="45">
        <f>Puntenoverzicht!U63</f>
        <v>6</v>
      </c>
      <c r="V9" s="45">
        <f>Puntenoverzicht!V63</f>
        <v>0</v>
      </c>
      <c r="W9" s="45">
        <f>Puntenoverzicht!W63</f>
        <v>0</v>
      </c>
      <c r="X9" s="45">
        <f>Puntenoverzicht!X63</f>
        <v>0</v>
      </c>
      <c r="Y9" s="45">
        <f>Puntenoverzicht!Y63</f>
        <v>0</v>
      </c>
      <c r="Z9" s="45">
        <f>Puntenoverzicht!Z63</f>
        <v>0</v>
      </c>
      <c r="AA9" s="45">
        <f>Puntenoverzicht!AA63</f>
        <v>0</v>
      </c>
      <c r="AB9" s="45">
        <f>Puntenoverzicht!AB63</f>
        <v>0</v>
      </c>
      <c r="AC9" s="45">
        <f>Puntenoverzicht!AC63</f>
        <v>0</v>
      </c>
      <c r="AD9" s="45">
        <f>Puntenoverzicht!AD63</f>
        <v>0</v>
      </c>
      <c r="AE9" s="45">
        <f>Puntenoverzicht!AE63</f>
        <v>0</v>
      </c>
      <c r="AF9" s="45">
        <f>Puntenoverzicht!AF63</f>
        <v>0</v>
      </c>
      <c r="AG9" s="45">
        <f>Puntenoverzicht!AG63</f>
        <v>0</v>
      </c>
      <c r="AH9" s="45">
        <f>Puntenoverzicht!AH63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54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1</v>
      </c>
      <c r="U10" s="45">
        <f>Puntenoverzicht!U26</f>
        <v>1</v>
      </c>
      <c r="V10" s="45">
        <f>Puntenoverzicht!V26</f>
        <v>0</v>
      </c>
      <c r="W10" s="45">
        <f>Puntenoverzicht!W26</f>
        <v>11</v>
      </c>
      <c r="X10" s="45">
        <f>Puntenoverzicht!X26</f>
        <v>0</v>
      </c>
      <c r="Y10" s="45">
        <f>Puntenoverzicht!Y26</f>
        <v>8</v>
      </c>
      <c r="Z10" s="45">
        <f>Puntenoverzicht!Z26</f>
        <v>0</v>
      </c>
      <c r="AA10" s="45">
        <f>Puntenoverzicht!AA26</f>
        <v>1</v>
      </c>
      <c r="AB10" s="45">
        <f>Puntenoverzicht!AB26</f>
        <v>19</v>
      </c>
      <c r="AC10" s="45">
        <f>Puntenoverzicht!AC26</f>
        <v>-5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220</v>
      </c>
      <c r="C11" s="128" t="s">
        <v>41</v>
      </c>
      <c r="D11" s="129">
        <v>1500000</v>
      </c>
      <c r="E11" s="30"/>
      <c r="F11" s="45">
        <f>Puntenoverzicht!F27</f>
        <v>71</v>
      </c>
      <c r="G11" s="46"/>
      <c r="H11" s="45">
        <f>Puntenoverzicht!H27</f>
        <v>11</v>
      </c>
      <c r="I11" s="45">
        <f>Puntenoverzicht!I27</f>
        <v>0</v>
      </c>
      <c r="J11" s="45">
        <f>Puntenoverzicht!J27</f>
        <v>3</v>
      </c>
      <c r="K11" s="45">
        <f>Puntenoverzicht!K27</f>
        <v>3</v>
      </c>
      <c r="L11" s="45">
        <f>Puntenoverzicht!L27</f>
        <v>0</v>
      </c>
      <c r="M11" s="45">
        <f>Puntenoverzicht!M27</f>
        <v>1</v>
      </c>
      <c r="N11" s="45">
        <f>Puntenoverzicht!N27</f>
        <v>0</v>
      </c>
      <c r="O11" s="45">
        <f>Puntenoverzicht!O27</f>
        <v>0</v>
      </c>
      <c r="P11" s="45">
        <f>Puntenoverzicht!P27</f>
        <v>0</v>
      </c>
      <c r="Q11" s="45">
        <f>Puntenoverzicht!Q27</f>
        <v>0</v>
      </c>
      <c r="R11" s="45">
        <f>Puntenoverzicht!R27</f>
        <v>3</v>
      </c>
      <c r="S11" s="45">
        <f>Puntenoverzicht!S27</f>
        <v>0</v>
      </c>
      <c r="T11" s="45">
        <f>Puntenoverzicht!T27</f>
        <v>1</v>
      </c>
      <c r="U11" s="45">
        <f>Puntenoverzicht!U27</f>
        <v>1</v>
      </c>
      <c r="V11" s="45">
        <f>Puntenoverzicht!V27</f>
        <v>3</v>
      </c>
      <c r="W11" s="45">
        <f>Puntenoverzicht!W27</f>
        <v>12</v>
      </c>
      <c r="X11" s="45">
        <f>Puntenoverzicht!X27</f>
        <v>0</v>
      </c>
      <c r="Y11" s="45">
        <f>Puntenoverzicht!Y27</f>
        <v>3</v>
      </c>
      <c r="Z11" s="45">
        <f>Puntenoverzicht!Z27</f>
        <v>3</v>
      </c>
      <c r="AA11" s="45">
        <f>Puntenoverzicht!AA27</f>
        <v>1</v>
      </c>
      <c r="AB11" s="45">
        <f>Puntenoverzicht!AB27</f>
        <v>14</v>
      </c>
      <c r="AC11" s="45">
        <f>Puntenoverzicht!AC27</f>
        <v>11</v>
      </c>
      <c r="AD11" s="45">
        <f>Puntenoverzicht!AD27</f>
        <v>1</v>
      </c>
      <c r="AE11" s="45">
        <f>Puntenoverzicht!AE27</f>
        <v>0</v>
      </c>
      <c r="AF11" s="45">
        <f>Puntenoverzicht!AF27</f>
        <v>0</v>
      </c>
      <c r="AG11" s="45">
        <f>Puntenoverzicht!AG27</f>
        <v>0</v>
      </c>
      <c r="AH11" s="45">
        <f>Puntenoverzicht!AH27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224</v>
      </c>
      <c r="C12" s="128" t="s">
        <v>68</v>
      </c>
      <c r="D12" s="129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289</v>
      </c>
      <c r="C13" s="128" t="s">
        <v>69</v>
      </c>
      <c r="D13" s="129">
        <v>2000000</v>
      </c>
      <c r="E13" s="30"/>
      <c r="F13" s="45">
        <f>Puntenoverzicht!F55</f>
        <v>47</v>
      </c>
      <c r="G13" s="46"/>
      <c r="H13" s="45">
        <f>Puntenoverzicht!H55</f>
        <v>0</v>
      </c>
      <c r="I13" s="45">
        <f>Puntenoverzicht!I55</f>
        <v>0</v>
      </c>
      <c r="J13" s="45">
        <f>Puntenoverzicht!J55</f>
        <v>0</v>
      </c>
      <c r="K13" s="45">
        <f>Puntenoverzicht!K55</f>
        <v>9</v>
      </c>
      <c r="L13" s="45">
        <f>Puntenoverzicht!L55</f>
        <v>11</v>
      </c>
      <c r="M13" s="45">
        <f>Puntenoverzicht!M55</f>
        <v>9</v>
      </c>
      <c r="N13" s="45">
        <f>Puntenoverzicht!N55</f>
        <v>0</v>
      </c>
      <c r="O13" s="45">
        <f>Puntenoverzicht!O55</f>
        <v>1</v>
      </c>
      <c r="P13" s="45">
        <f>Puntenoverzicht!P55</f>
        <v>0</v>
      </c>
      <c r="Q13" s="45">
        <f>Puntenoverzicht!Q55</f>
        <v>0</v>
      </c>
      <c r="R13" s="45">
        <f>Puntenoverzicht!R55</f>
        <v>0</v>
      </c>
      <c r="S13" s="45">
        <f>Puntenoverzicht!S55</f>
        <v>11</v>
      </c>
      <c r="T13" s="45">
        <f>Puntenoverzicht!T55</f>
        <v>0</v>
      </c>
      <c r="U13" s="45">
        <f>Puntenoverzicht!U55</f>
        <v>-2</v>
      </c>
      <c r="V13" s="45">
        <f>Puntenoverzicht!V55</f>
        <v>0</v>
      </c>
      <c r="W13" s="45">
        <f>Puntenoverzicht!W55</f>
        <v>4</v>
      </c>
      <c r="X13" s="45">
        <f>Puntenoverzicht!X55</f>
        <v>0</v>
      </c>
      <c r="Y13" s="45">
        <f>Puntenoverzicht!Y55</f>
        <v>0</v>
      </c>
      <c r="Z13" s="45">
        <f>Puntenoverzicht!Z55</f>
        <v>0</v>
      </c>
      <c r="AA13" s="45">
        <f>Puntenoverzicht!AA55</f>
        <v>1</v>
      </c>
      <c r="AB13" s="45">
        <f>Puntenoverzicht!AB55</f>
        <v>3</v>
      </c>
      <c r="AC13" s="45">
        <f>Puntenoverzicht!AC55</f>
        <v>0</v>
      </c>
      <c r="AD13" s="45">
        <f>Puntenoverzicht!AD55</f>
        <v>0</v>
      </c>
      <c r="AE13" s="45">
        <f>Puntenoverzicht!AE55</f>
        <v>0</v>
      </c>
      <c r="AF13" s="45">
        <f>Puntenoverzicht!AF55</f>
        <v>0</v>
      </c>
      <c r="AG13" s="45">
        <f>Puntenoverzicht!AG55</f>
        <v>0</v>
      </c>
      <c r="AH13" s="45">
        <f>Puntenoverzicht!AH55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266</v>
      </c>
      <c r="B14" s="137" t="s">
        <v>268</v>
      </c>
      <c r="C14" s="137" t="s">
        <v>227</v>
      </c>
      <c r="D14" s="138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108</v>
      </c>
      <c r="C15" s="137" t="s">
        <v>45</v>
      </c>
      <c r="D15" s="138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61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Puntenoverzicht!F7</f>
        <v>33</v>
      </c>
      <c r="G16" s="46"/>
      <c r="H16" s="45">
        <f>Puntenoverzicht!H7</f>
        <v>6</v>
      </c>
      <c r="I16" s="45">
        <f>Puntenoverzicht!I7</f>
        <v>4</v>
      </c>
      <c r="J16" s="45">
        <f>Puntenoverzicht!J7</f>
        <v>0</v>
      </c>
      <c r="K16" s="45">
        <f>Puntenoverzicht!K7</f>
        <v>0</v>
      </c>
      <c r="L16" s="45">
        <f>Puntenoverzicht!L7</f>
        <v>0</v>
      </c>
      <c r="M16" s="45">
        <f>Puntenoverzicht!M7</f>
        <v>-2</v>
      </c>
      <c r="N16" s="45">
        <f>Puntenoverzicht!N7</f>
        <v>-3</v>
      </c>
      <c r="O16" s="45">
        <f>Puntenoverzicht!O7</f>
        <v>0</v>
      </c>
      <c r="P16" s="45">
        <f>Puntenoverzicht!P7</f>
        <v>0</v>
      </c>
      <c r="Q16" s="45">
        <f>Puntenoverzicht!Q7</f>
        <v>0</v>
      </c>
      <c r="R16" s="45">
        <f>Puntenoverzicht!R7</f>
        <v>0</v>
      </c>
      <c r="S16" s="45">
        <f>Puntenoverzicht!S7</f>
        <v>0</v>
      </c>
      <c r="T16" s="45">
        <f>Puntenoverzicht!T7</f>
        <v>3</v>
      </c>
      <c r="U16" s="45">
        <f>Puntenoverzicht!U7</f>
        <v>4</v>
      </c>
      <c r="V16" s="45">
        <f>Puntenoverzicht!V7</f>
        <v>3</v>
      </c>
      <c r="W16" s="45">
        <f>Puntenoverzicht!W7</f>
        <v>4</v>
      </c>
      <c r="X16" s="45">
        <f>Puntenoverzicht!X7</f>
        <v>0</v>
      </c>
      <c r="Y16" s="45">
        <f>Puntenoverzicht!Y7</f>
        <v>3</v>
      </c>
      <c r="Z16" s="45">
        <f>Puntenoverzicht!Z7</f>
        <v>0</v>
      </c>
      <c r="AA16" s="45">
        <f>Puntenoverzicht!AA7</f>
        <v>1</v>
      </c>
      <c r="AB16" s="45">
        <f>Puntenoverzicht!AB7</f>
        <v>3</v>
      </c>
      <c r="AC16" s="45">
        <f>Puntenoverzicht!AC7</f>
        <v>6</v>
      </c>
      <c r="AD16" s="45">
        <f>Puntenoverzicht!AD7</f>
        <v>1</v>
      </c>
      <c r="AE16" s="45">
        <f>Puntenoverzicht!AE7</f>
        <v>0</v>
      </c>
      <c r="AF16" s="45">
        <f>Puntenoverzicht!AF7</f>
        <v>0</v>
      </c>
      <c r="AG16" s="45">
        <f>Puntenoverzicht!AG7</f>
        <v>0</v>
      </c>
      <c r="AH16" s="45">
        <f>Puntenoverzicht!AH7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557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58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559"/>
      <c r="B19" s="51"/>
      <c r="C19" s="51"/>
      <c r="D19" s="52">
        <f>SUM(D6:D16)</f>
        <v>16000000</v>
      </c>
      <c r="E19" s="40"/>
      <c r="F19" s="45">
        <f>SUM(F6:F17)</f>
        <v>582</v>
      </c>
      <c r="G19" s="46"/>
      <c r="H19" s="45">
        <f t="shared" ref="H19:AH19" si="0">SUM(H6:H16)</f>
        <v>56</v>
      </c>
      <c r="I19" s="45">
        <f t="shared" si="0"/>
        <v>40</v>
      </c>
      <c r="J19" s="45">
        <f t="shared" si="0"/>
        <v>23</v>
      </c>
      <c r="K19" s="45">
        <f t="shared" si="0"/>
        <v>44</v>
      </c>
      <c r="L19" s="45">
        <f t="shared" si="0"/>
        <v>35</v>
      </c>
      <c r="M19" s="45">
        <f t="shared" si="0"/>
        <v>19</v>
      </c>
      <c r="N19" s="45">
        <f t="shared" si="0"/>
        <v>5</v>
      </c>
      <c r="O19" s="45">
        <f t="shared" si="0"/>
        <v>15</v>
      </c>
      <c r="P19" s="45">
        <f t="shared" si="0"/>
        <v>31</v>
      </c>
      <c r="Q19" s="45">
        <f t="shared" si="0"/>
        <v>-3</v>
      </c>
      <c r="R19" s="45">
        <f t="shared" si="0"/>
        <v>24</v>
      </c>
      <c r="S19" s="45">
        <f t="shared" si="0"/>
        <v>11</v>
      </c>
      <c r="T19" s="45">
        <f t="shared" si="0"/>
        <v>18</v>
      </c>
      <c r="U19" s="45">
        <f t="shared" si="0"/>
        <v>36</v>
      </c>
      <c r="V19" s="45">
        <f t="shared" si="0"/>
        <v>9</v>
      </c>
      <c r="W19" s="45">
        <f t="shared" si="0"/>
        <v>42</v>
      </c>
      <c r="X19" s="45">
        <f t="shared" si="0"/>
        <v>12</v>
      </c>
      <c r="Y19" s="45">
        <f t="shared" si="0"/>
        <v>30</v>
      </c>
      <c r="Z19" s="45">
        <f t="shared" si="0"/>
        <v>3</v>
      </c>
      <c r="AA19" s="45">
        <f t="shared" si="0"/>
        <v>13</v>
      </c>
      <c r="AB19" s="45">
        <f t="shared" si="0"/>
        <v>64</v>
      </c>
      <c r="AC19" s="45">
        <f t="shared" si="0"/>
        <v>25</v>
      </c>
      <c r="AD19" s="45">
        <f t="shared" si="0"/>
        <v>30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60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mailto:h-pijper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143</v>
      </c>
      <c r="L1" s="57"/>
      <c r="M1" s="62"/>
      <c r="N1" s="63" t="s">
        <v>88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89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188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180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101</v>
      </c>
      <c r="C13" s="91"/>
      <c r="D13" s="92"/>
      <c r="E13" s="93" t="s">
        <v>100</v>
      </c>
      <c r="F13" s="94" t="s">
        <v>87</v>
      </c>
      <c r="G13" s="95"/>
      <c r="H13" s="59"/>
      <c r="I13" s="60"/>
      <c r="J13" s="89"/>
      <c r="K13" s="90" t="s">
        <v>92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0</v>
      </c>
      <c r="N14" s="174" t="s">
        <v>86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174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149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158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154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166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555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16000000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177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517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15750000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182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160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84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0</v>
      </c>
      <c r="N24" s="105" t="s">
        <v>144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157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169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782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15750000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170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178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156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162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168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165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0</v>
      </c>
      <c r="N33" s="105" t="s">
        <v>147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171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476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16000000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161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186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159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173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184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163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152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164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185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0</v>
      </c>
      <c r="N44" s="105" t="s">
        <v>146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155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179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0</v>
      </c>
      <c r="N47" s="105" t="s">
        <v>148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181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175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183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176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172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570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16000000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153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167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193</v>
      </c>
      <c r="L55" s="105"/>
      <c r="M55" s="100" t="e">
        <f>#REF!</f>
        <v>#REF!</v>
      </c>
      <c r="N55" s="105" t="s">
        <v>162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194</v>
      </c>
      <c r="L56" s="105"/>
      <c r="M56" s="100" t="e">
        <f>#REF!</f>
        <v>#REF!</v>
      </c>
      <c r="N56" s="105" t="s">
        <v>195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196</v>
      </c>
      <c r="L57" s="105"/>
      <c r="M57" s="100" t="e">
        <f>#REF!</f>
        <v>#REF!</v>
      </c>
      <c r="N57" s="105" t="s">
        <v>197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110</v>
      </c>
      <c r="L58" s="105"/>
      <c r="M58" s="100" t="e">
        <f>#REF!</f>
        <v>#REF!</v>
      </c>
      <c r="N58" s="105" t="s">
        <v>198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199</v>
      </c>
      <c r="L59" s="105"/>
      <c r="M59" s="100" t="e">
        <f>#REF!</f>
        <v>#REF!</v>
      </c>
      <c r="N59" s="105" t="s">
        <v>200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114</v>
      </c>
      <c r="L60" s="105"/>
      <c r="M60" s="100" t="e">
        <f>#REF!</f>
        <v>#REF!</v>
      </c>
      <c r="N60" s="105" t="s">
        <v>201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190</v>
      </c>
      <c r="L61" s="105"/>
      <c r="M61" s="100" t="e">
        <f>#REF!</f>
        <v>#REF!</v>
      </c>
      <c r="N61" s="105" t="s">
        <v>202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203</v>
      </c>
      <c r="L62" s="105"/>
      <c r="M62" s="100" t="e">
        <f>#REF!</f>
        <v>#REF!</v>
      </c>
      <c r="N62" s="105" t="s">
        <v>204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205</v>
      </c>
      <c r="L63" s="105"/>
      <c r="M63" s="100" t="e">
        <f>#REF!</f>
        <v>#REF!</v>
      </c>
      <c r="N63" s="105" t="s">
        <v>206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207</v>
      </c>
      <c r="L64" s="105"/>
      <c r="M64" s="100" t="e">
        <f>#REF!</f>
        <v>#REF!</v>
      </c>
      <c r="N64" s="105" t="s">
        <v>208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209</v>
      </c>
      <c r="L65" s="105"/>
      <c r="M65" s="100" t="e">
        <f>#REF!</f>
        <v>#REF!</v>
      </c>
      <c r="N65" s="105" t="s">
        <v>210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108</v>
      </c>
      <c r="L66" s="105"/>
      <c r="M66" s="100" t="e">
        <f>#REF!</f>
        <v>#REF!</v>
      </c>
      <c r="N66" s="105" t="s">
        <v>211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140</v>
      </c>
      <c r="L67" s="105"/>
      <c r="M67" s="100" t="e">
        <f>#REF!</f>
        <v>#REF!</v>
      </c>
      <c r="N67" s="105" t="s">
        <v>212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141</v>
      </c>
      <c r="L68" s="105"/>
      <c r="M68" s="100" t="e">
        <f>#REF!</f>
        <v>#REF!</v>
      </c>
      <c r="N68" s="105" t="s">
        <v>213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214</v>
      </c>
      <c r="L69" s="105"/>
      <c r="M69" s="100" t="e">
        <f>#REF!</f>
        <v>#REF!</v>
      </c>
      <c r="N69" s="105" t="s">
        <v>215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151</v>
      </c>
      <c r="J74" s="29"/>
      <c r="K74" s="31" t="s">
        <v>85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150</v>
      </c>
      <c r="J75" s="29"/>
      <c r="K75" s="31" t="s">
        <v>86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145</v>
      </c>
      <c r="J76" s="29"/>
      <c r="K76" s="31" t="s">
        <v>187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102</v>
      </c>
      <c r="J78" s="17"/>
      <c r="K78" s="17" t="s">
        <v>103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105</v>
      </c>
      <c r="J79" s="19" t="s">
        <v>83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130</v>
      </c>
      <c r="J80" s="16" t="s">
        <v>20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129</v>
      </c>
      <c r="J81" s="16" t="s">
        <v>33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56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122</v>
      </c>
      <c r="J83" s="16" t="s">
        <v>71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121</v>
      </c>
      <c r="J84" s="23" t="s">
        <v>43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118</v>
      </c>
      <c r="J85" s="26" t="s">
        <v>61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96</v>
      </c>
      <c r="J86" s="23" t="s">
        <v>42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113</v>
      </c>
      <c r="J87" s="16" t="s">
        <v>29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112</v>
      </c>
      <c r="J88" s="16" t="s">
        <v>44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67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151</v>
      </c>
      <c r="C1" s="199" t="s">
        <v>237</v>
      </c>
      <c r="D1" s="19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150</v>
      </c>
      <c r="C2" s="199" t="s">
        <v>265</v>
      </c>
      <c r="D2" s="20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145</v>
      </c>
      <c r="C3" s="221" t="s">
        <v>238</v>
      </c>
      <c r="D3" s="202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43"/>
      <c r="B4" s="243"/>
      <c r="C4" s="243"/>
      <c r="D4" s="243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95</v>
      </c>
      <c r="B5" s="17" t="s">
        <v>104</v>
      </c>
      <c r="C5" s="17" t="s">
        <v>16</v>
      </c>
      <c r="D5" s="1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105</v>
      </c>
      <c r="C6" s="141" t="s">
        <v>83</v>
      </c>
      <c r="D6" s="142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110</v>
      </c>
      <c r="C7" s="137" t="s">
        <v>34</v>
      </c>
      <c r="D7" s="138">
        <v>2000000</v>
      </c>
      <c r="E7" s="47"/>
      <c r="F7" s="45">
        <f>Puntenoverzicht!F20</f>
        <v>51</v>
      </c>
      <c r="G7" s="46"/>
      <c r="H7" s="45">
        <f>Puntenoverzicht!H20</f>
        <v>6</v>
      </c>
      <c r="I7" s="45">
        <f>Puntenoverzicht!I20</f>
        <v>0</v>
      </c>
      <c r="J7" s="45">
        <f>Puntenoverzicht!J20</f>
        <v>6</v>
      </c>
      <c r="K7" s="45">
        <f>Puntenoverzicht!K20</f>
        <v>3</v>
      </c>
      <c r="L7" s="45">
        <f>Puntenoverzicht!L20</f>
        <v>3</v>
      </c>
      <c r="M7" s="45">
        <f>Puntenoverzicht!M20</f>
        <v>1</v>
      </c>
      <c r="N7" s="45">
        <f>Puntenoverzicht!N20</f>
        <v>6</v>
      </c>
      <c r="O7" s="45">
        <f>Puntenoverzicht!O20</f>
        <v>0</v>
      </c>
      <c r="P7" s="45">
        <f>Puntenoverzicht!P20</f>
        <v>0</v>
      </c>
      <c r="Q7" s="45">
        <f>Puntenoverzicht!Q20</f>
        <v>0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1</v>
      </c>
      <c r="V7" s="45">
        <f>Puntenoverzicht!V20</f>
        <v>3</v>
      </c>
      <c r="W7" s="45">
        <f>Puntenoverzicht!W20</f>
        <v>3</v>
      </c>
      <c r="X7" s="45">
        <f>Puntenoverzicht!X20</f>
        <v>0</v>
      </c>
      <c r="Y7" s="45">
        <f>Puntenoverzicht!Y20</f>
        <v>6</v>
      </c>
      <c r="Z7" s="45">
        <f>Puntenoverzicht!Z20</f>
        <v>0</v>
      </c>
      <c r="AA7" s="45">
        <f>Puntenoverzicht!AA20</f>
        <v>4</v>
      </c>
      <c r="AB7" s="45">
        <f>Puntenoverzicht!AB20</f>
        <v>0</v>
      </c>
      <c r="AC7" s="45">
        <f>Puntenoverzicht!AC20</f>
        <v>3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1</v>
      </c>
      <c r="B8" s="137" t="s">
        <v>139</v>
      </c>
      <c r="C8" s="137" t="s">
        <v>21</v>
      </c>
      <c r="D8" s="138">
        <v>1000000</v>
      </c>
      <c r="E8" s="47"/>
      <c r="F8" s="45">
        <f>Puntenoverzicht!F7</f>
        <v>33</v>
      </c>
      <c r="G8" s="46"/>
      <c r="H8" s="45">
        <f>Puntenoverzicht!H7</f>
        <v>6</v>
      </c>
      <c r="I8" s="45">
        <f>Puntenoverzicht!I7</f>
        <v>4</v>
      </c>
      <c r="J8" s="45">
        <f>Puntenoverzicht!J7</f>
        <v>0</v>
      </c>
      <c r="K8" s="45">
        <f>Puntenoverzicht!K7</f>
        <v>0</v>
      </c>
      <c r="L8" s="45">
        <f>Puntenoverzicht!L7</f>
        <v>0</v>
      </c>
      <c r="M8" s="45">
        <f>Puntenoverzicht!M7</f>
        <v>-2</v>
      </c>
      <c r="N8" s="45">
        <f>Puntenoverzicht!N7</f>
        <v>-3</v>
      </c>
      <c r="O8" s="45">
        <f>Puntenoverzicht!O7</f>
        <v>0</v>
      </c>
      <c r="P8" s="45">
        <f>Puntenoverzicht!P7</f>
        <v>0</v>
      </c>
      <c r="Q8" s="45">
        <f>Puntenoverzicht!Q7</f>
        <v>0</v>
      </c>
      <c r="R8" s="45">
        <f>Puntenoverzicht!R7</f>
        <v>0</v>
      </c>
      <c r="S8" s="45">
        <f>Puntenoverzicht!S7</f>
        <v>0</v>
      </c>
      <c r="T8" s="45">
        <f>Puntenoverzicht!T7</f>
        <v>3</v>
      </c>
      <c r="U8" s="45">
        <f>Puntenoverzicht!U7</f>
        <v>4</v>
      </c>
      <c r="V8" s="45">
        <f>Puntenoverzicht!V7</f>
        <v>3</v>
      </c>
      <c r="W8" s="45">
        <f>Puntenoverzicht!W7</f>
        <v>4</v>
      </c>
      <c r="X8" s="45">
        <f>Puntenoverzicht!X7</f>
        <v>0</v>
      </c>
      <c r="Y8" s="45">
        <f>Puntenoverzicht!Y7</f>
        <v>3</v>
      </c>
      <c r="Z8" s="45">
        <f>Puntenoverzicht!Z7</f>
        <v>0</v>
      </c>
      <c r="AA8" s="45">
        <f>Puntenoverzicht!AA7</f>
        <v>1</v>
      </c>
      <c r="AB8" s="45">
        <f>Puntenoverzicht!AB7</f>
        <v>3</v>
      </c>
      <c r="AC8" s="45">
        <f>Puntenoverzicht!AC7</f>
        <v>6</v>
      </c>
      <c r="AD8" s="45">
        <f>Puntenoverzicht!AD7</f>
        <v>1</v>
      </c>
      <c r="AE8" s="45">
        <f>Puntenoverzicht!AE7</f>
        <v>0</v>
      </c>
      <c r="AF8" s="45">
        <f>Puntenoverzicht!AF7</f>
        <v>0</v>
      </c>
      <c r="AG8" s="45">
        <f>Puntenoverzicht!AG7</f>
        <v>0</v>
      </c>
      <c r="AH8" s="45">
        <f>Puntenoverzicht!AH7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239</v>
      </c>
      <c r="C9" s="137" t="s">
        <v>37</v>
      </c>
      <c r="D9" s="138">
        <v>1000000</v>
      </c>
      <c r="E9" s="47"/>
      <c r="F9" s="45">
        <f>Puntenoverzicht!F23</f>
        <v>66</v>
      </c>
      <c r="G9" s="46"/>
      <c r="H9" s="45">
        <f>Puntenoverzicht!H23</f>
        <v>6</v>
      </c>
      <c r="I9" s="45">
        <f>Puntenoverzicht!I23</f>
        <v>0</v>
      </c>
      <c r="J9" s="45">
        <f>Puntenoverzicht!J23</f>
        <v>0</v>
      </c>
      <c r="K9" s="45">
        <f>Puntenoverzicht!K23</f>
        <v>3</v>
      </c>
      <c r="L9" s="45">
        <f>Puntenoverzicht!L23</f>
        <v>3</v>
      </c>
      <c r="M9" s="45">
        <f>Puntenoverzicht!M23</f>
        <v>1</v>
      </c>
      <c r="N9" s="45">
        <f>Puntenoverzicht!N23</f>
        <v>6</v>
      </c>
      <c r="O9" s="45">
        <f>Puntenoverzicht!O23</f>
        <v>0</v>
      </c>
      <c r="P9" s="45">
        <f>Puntenoverzicht!P23</f>
        <v>0</v>
      </c>
      <c r="Q9" s="45">
        <f>Puntenoverzicht!Q23</f>
        <v>0</v>
      </c>
      <c r="R9" s="45">
        <f>Puntenoverzicht!R23</f>
        <v>6</v>
      </c>
      <c r="S9" s="45">
        <f>Puntenoverzicht!S23</f>
        <v>6</v>
      </c>
      <c r="T9" s="45">
        <f>Puntenoverzicht!T23</f>
        <v>0</v>
      </c>
      <c r="U9" s="45">
        <f>Puntenoverzicht!U23</f>
        <v>0</v>
      </c>
      <c r="V9" s="45">
        <f>Puntenoverzicht!V23</f>
        <v>0</v>
      </c>
      <c r="W9" s="45">
        <f>Puntenoverzicht!W23</f>
        <v>3</v>
      </c>
      <c r="X9" s="45">
        <f>Puntenoverzicht!X23</f>
        <v>0</v>
      </c>
      <c r="Y9" s="45">
        <f>Puntenoverzicht!Y23</f>
        <v>6</v>
      </c>
      <c r="Z9" s="45">
        <f>Puntenoverzicht!Z23</f>
        <v>6</v>
      </c>
      <c r="AA9" s="45">
        <f>Puntenoverzicht!AA23</f>
        <v>4</v>
      </c>
      <c r="AB9" s="45">
        <f>Puntenoverzicht!AB23</f>
        <v>3</v>
      </c>
      <c r="AC9" s="45">
        <f>Puntenoverzicht!AC23</f>
        <v>13</v>
      </c>
      <c r="AD9" s="45">
        <f>Puntenoverzicht!AD23</f>
        <v>0</v>
      </c>
      <c r="AE9" s="45">
        <f>Puntenoverzicht!AE23</f>
        <v>0</v>
      </c>
      <c r="AF9" s="45">
        <f>Puntenoverzicht!AF23</f>
        <v>0</v>
      </c>
      <c r="AG9" s="45">
        <f>Puntenoverzicht!AG23</f>
        <v>0</v>
      </c>
      <c r="AH9" s="45">
        <f>Puntenoverzicht!AH23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27">
        <v>2</v>
      </c>
      <c r="B10" s="128" t="s">
        <v>191</v>
      </c>
      <c r="C10" s="128" t="s">
        <v>40</v>
      </c>
      <c r="D10" s="129">
        <v>1750000</v>
      </c>
      <c r="E10" s="47"/>
      <c r="F10" s="45">
        <f>Puntenoverzicht!F26</f>
        <v>54</v>
      </c>
      <c r="G10" s="46"/>
      <c r="H10" s="45">
        <f>Puntenoverzicht!H26</f>
        <v>3</v>
      </c>
      <c r="I10" s="45">
        <f>Puntenoverzicht!I26</f>
        <v>-11</v>
      </c>
      <c r="J10" s="45">
        <f>Puntenoverzicht!J26</f>
        <v>0</v>
      </c>
      <c r="K10" s="45">
        <f>Puntenoverzicht!K26</f>
        <v>11</v>
      </c>
      <c r="L10" s="45">
        <f>Puntenoverzicht!L26</f>
        <v>0</v>
      </c>
      <c r="M10" s="45">
        <f>Puntenoverzicht!M26</f>
        <v>1</v>
      </c>
      <c r="N10" s="45">
        <f>Puntenoverzicht!N26</f>
        <v>11</v>
      </c>
      <c r="O10" s="45">
        <f>Puntenoverzicht!O26</f>
        <v>0</v>
      </c>
      <c r="P10" s="45">
        <f>Puntenoverzicht!P26</f>
        <v>0</v>
      </c>
      <c r="Q10" s="45">
        <f>Puntenoverzicht!Q26</f>
        <v>0</v>
      </c>
      <c r="R10" s="45">
        <f>Puntenoverzicht!R26</f>
        <v>3</v>
      </c>
      <c r="S10" s="45">
        <f>Puntenoverzicht!S26</f>
        <v>0</v>
      </c>
      <c r="T10" s="45">
        <f>Puntenoverzicht!T26</f>
        <v>1</v>
      </c>
      <c r="U10" s="45">
        <f>Puntenoverzicht!U26</f>
        <v>1</v>
      </c>
      <c r="V10" s="45">
        <f>Puntenoverzicht!V26</f>
        <v>0</v>
      </c>
      <c r="W10" s="45">
        <f>Puntenoverzicht!W26</f>
        <v>11</v>
      </c>
      <c r="X10" s="45">
        <f>Puntenoverzicht!X26</f>
        <v>0</v>
      </c>
      <c r="Y10" s="45">
        <f>Puntenoverzicht!Y26</f>
        <v>8</v>
      </c>
      <c r="Z10" s="45">
        <f>Puntenoverzicht!Z26</f>
        <v>0</v>
      </c>
      <c r="AA10" s="45">
        <f>Puntenoverzicht!AA26</f>
        <v>1</v>
      </c>
      <c r="AB10" s="45">
        <f>Puntenoverzicht!AB26</f>
        <v>19</v>
      </c>
      <c r="AC10" s="45">
        <f>Puntenoverzicht!AC26</f>
        <v>-5</v>
      </c>
      <c r="AD10" s="45">
        <f>Puntenoverzicht!AD26</f>
        <v>0</v>
      </c>
      <c r="AE10" s="45">
        <f>Puntenoverzicht!AE26</f>
        <v>0</v>
      </c>
      <c r="AF10" s="45">
        <f>Puntenoverzicht!AF26</f>
        <v>0</v>
      </c>
      <c r="AG10" s="45">
        <f>Puntenoverzicht!AG26</f>
        <v>0</v>
      </c>
      <c r="AH10" s="45">
        <f>Puntenoverzicht!AH26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 t="s">
        <v>266</v>
      </c>
      <c r="B11" s="128" t="s">
        <v>267</v>
      </c>
      <c r="C11" s="128" t="s">
        <v>81</v>
      </c>
      <c r="D11" s="129">
        <v>1000000</v>
      </c>
      <c r="E11" s="30"/>
      <c r="F11" s="45">
        <f>Puntenoverzicht!F67</f>
        <v>12</v>
      </c>
      <c r="G11" s="46"/>
      <c r="H11" s="45">
        <f>Puntenoverzicht!H63</f>
        <v>0</v>
      </c>
      <c r="I11" s="45">
        <f>Puntenoverzicht!I67</f>
        <v>3</v>
      </c>
      <c r="J11" s="45">
        <f>Puntenoverzicht!J67</f>
        <v>0</v>
      </c>
      <c r="K11" s="45">
        <f>Puntenoverzicht!K67</f>
        <v>0</v>
      </c>
      <c r="L11" s="45">
        <f>Puntenoverzicht!L67</f>
        <v>0</v>
      </c>
      <c r="M11" s="45">
        <f>Puntenoverzicht!M67</f>
        <v>1</v>
      </c>
      <c r="N11" s="45">
        <f>Puntenoverzicht!N67</f>
        <v>0</v>
      </c>
      <c r="O11" s="45">
        <f>Puntenoverzicht!O67</f>
        <v>0</v>
      </c>
      <c r="P11" s="45">
        <f>Puntenoverzicht!P67</f>
        <v>0</v>
      </c>
      <c r="Q11" s="45">
        <f>Puntenoverzicht!Q67</f>
        <v>0</v>
      </c>
      <c r="R11" s="45">
        <f>Puntenoverzicht!R67</f>
        <v>3</v>
      </c>
      <c r="S11" s="45">
        <f>Puntenoverzicht!S67</f>
        <v>0</v>
      </c>
      <c r="T11" s="45">
        <f>Puntenoverzicht!T67</f>
        <v>0</v>
      </c>
      <c r="U11" s="45">
        <f>Puntenoverzicht!U67</f>
        <v>3</v>
      </c>
      <c r="V11" s="45">
        <f>Puntenoverzicht!V67</f>
        <v>0</v>
      </c>
      <c r="W11" s="45">
        <f>Puntenoverzicht!W67</f>
        <v>0</v>
      </c>
      <c r="X11" s="45">
        <f>Puntenoverzicht!X67</f>
        <v>0</v>
      </c>
      <c r="Y11" s="45">
        <f>Puntenoverzicht!Y67</f>
        <v>0</v>
      </c>
      <c r="Z11" s="45">
        <f>Puntenoverzicht!Z67</f>
        <v>0</v>
      </c>
      <c r="AA11" s="45">
        <f>Puntenoverzicht!AA67</f>
        <v>0</v>
      </c>
      <c r="AB11" s="45">
        <f>Puntenoverzicht!AB67</f>
        <v>0</v>
      </c>
      <c r="AC11" s="45">
        <f>Puntenoverzicht!AC67</f>
        <v>1</v>
      </c>
      <c r="AD11" s="45">
        <f>Puntenoverzicht!AD67</f>
        <v>1</v>
      </c>
      <c r="AE11" s="45">
        <f>Puntenoverzicht!AE67</f>
        <v>0</v>
      </c>
      <c r="AF11" s="45">
        <f>Puntenoverzicht!AF67</f>
        <v>0</v>
      </c>
      <c r="AG11" s="45">
        <f>Puntenoverzicht!AG67</f>
        <v>0</v>
      </c>
      <c r="AH11" s="45">
        <f>Puntenoverzicht!AH67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0">
        <v>0.75</v>
      </c>
      <c r="B12" s="128" t="s">
        <v>124</v>
      </c>
      <c r="C12" s="128" t="s">
        <v>64</v>
      </c>
      <c r="D12" s="129">
        <v>500000</v>
      </c>
      <c r="E12" s="30"/>
      <c r="F12" s="45">
        <f>Puntenoverzicht!F50</f>
        <v>0</v>
      </c>
      <c r="G12" s="46"/>
      <c r="H12" s="45">
        <f>Puntenoverzicht!H50</f>
        <v>0</v>
      </c>
      <c r="I12" s="45">
        <f>Puntenoverzicht!I50</f>
        <v>0</v>
      </c>
      <c r="J12" s="45">
        <f>Puntenoverzicht!J50</f>
        <v>0</v>
      </c>
      <c r="K12" s="45">
        <f>Puntenoverzicht!K50</f>
        <v>0</v>
      </c>
      <c r="L12" s="45">
        <f>Puntenoverzicht!L50</f>
        <v>0</v>
      </c>
      <c r="M12" s="45">
        <f>Puntenoverzicht!M50</f>
        <v>0</v>
      </c>
      <c r="N12" s="45">
        <f>Puntenoverzicht!N50</f>
        <v>0</v>
      </c>
      <c r="O12" s="45">
        <f>Puntenoverzicht!O50</f>
        <v>0</v>
      </c>
      <c r="P12" s="45">
        <f>Puntenoverzicht!P50</f>
        <v>0</v>
      </c>
      <c r="Q12" s="45">
        <f>Puntenoverzicht!Q50</f>
        <v>0</v>
      </c>
      <c r="R12" s="45">
        <f>Puntenoverzicht!R50</f>
        <v>0</v>
      </c>
      <c r="S12" s="45">
        <f>Puntenoverzicht!S50</f>
        <v>0</v>
      </c>
      <c r="T12" s="45">
        <f>Puntenoverzicht!T50</f>
        <v>0</v>
      </c>
      <c r="U12" s="45">
        <f>Puntenoverzicht!U50</f>
        <v>0</v>
      </c>
      <c r="V12" s="45">
        <f>Puntenoverzicht!V50</f>
        <v>0</v>
      </c>
      <c r="W12" s="45">
        <f>Puntenoverzicht!W50</f>
        <v>0</v>
      </c>
      <c r="X12" s="45">
        <f>Puntenoverzicht!X50</f>
        <v>0</v>
      </c>
      <c r="Y12" s="45">
        <f>Puntenoverzicht!Y50</f>
        <v>0</v>
      </c>
      <c r="Z12" s="45">
        <f>Puntenoverzicht!Z50</f>
        <v>0</v>
      </c>
      <c r="AA12" s="45">
        <f>Puntenoverzicht!AA50</f>
        <v>0</v>
      </c>
      <c r="AB12" s="45">
        <f>Puntenoverzicht!AB50</f>
        <v>0</v>
      </c>
      <c r="AC12" s="45">
        <f>Puntenoverzicht!AC50</f>
        <v>0</v>
      </c>
      <c r="AD12" s="45">
        <f>Puntenoverzicht!AD50</f>
        <v>0</v>
      </c>
      <c r="AE12" s="45">
        <f>Puntenoverzicht!AE50</f>
        <v>0</v>
      </c>
      <c r="AF12" s="45">
        <f>Puntenoverzicht!AF50</f>
        <v>0</v>
      </c>
      <c r="AG12" s="45">
        <f>Puntenoverzicht!AG50</f>
        <v>0</v>
      </c>
      <c r="AH12" s="45">
        <f>Puntenoverzicht!AH50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0">
        <v>0.75</v>
      </c>
      <c r="B13" s="128" t="s">
        <v>121</v>
      </c>
      <c r="C13" s="128" t="s">
        <v>67</v>
      </c>
      <c r="D13" s="129">
        <v>2500000</v>
      </c>
      <c r="E13" s="30"/>
      <c r="F13" s="45">
        <f>Puntenoverzicht!F53</f>
        <v>0</v>
      </c>
      <c r="G13" s="46"/>
      <c r="H13" s="45">
        <f>Puntenoverzicht!H53</f>
        <v>0</v>
      </c>
      <c r="I13" s="45">
        <f>Puntenoverzicht!I53</f>
        <v>0</v>
      </c>
      <c r="J13" s="45">
        <f>Puntenoverzicht!J53</f>
        <v>0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0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0</v>
      </c>
      <c r="U13" s="45">
        <f>Puntenoverzicht!U53</f>
        <v>0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0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140</v>
      </c>
      <c r="C14" s="137" t="s">
        <v>28</v>
      </c>
      <c r="D14" s="138">
        <v>2250000</v>
      </c>
      <c r="E14" s="47"/>
      <c r="F14" s="45">
        <f>Puntenoverzicht!F14</f>
        <v>20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3</v>
      </c>
      <c r="S14" s="45">
        <f>Puntenoverzicht!S14</f>
        <v>0</v>
      </c>
      <c r="T14" s="45">
        <f>Puntenoverzicht!T14</f>
        <v>9</v>
      </c>
      <c r="U14" s="45">
        <f>Puntenoverzicht!U14</f>
        <v>1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266</v>
      </c>
      <c r="B15" s="137" t="s">
        <v>268</v>
      </c>
      <c r="C15" s="137" t="s">
        <v>227</v>
      </c>
      <c r="D15" s="138">
        <v>1000000</v>
      </c>
      <c r="E15" s="47"/>
      <c r="F15" s="45">
        <f>Puntenoverzicht!F72</f>
        <v>204</v>
      </c>
      <c r="G15" s="46"/>
      <c r="H15" s="45">
        <f>Puntenoverzicht!H68</f>
        <v>3</v>
      </c>
      <c r="I15" s="45">
        <f>Puntenoverzicht!I72</f>
        <v>21</v>
      </c>
      <c r="J15" s="45">
        <f>Puntenoverzicht!J72</f>
        <v>0</v>
      </c>
      <c r="K15" s="45">
        <f>Puntenoverzicht!K72</f>
        <v>12</v>
      </c>
      <c r="L15" s="45">
        <f>Puntenoverzicht!L72</f>
        <v>21</v>
      </c>
      <c r="M15" s="45">
        <f>Puntenoverzicht!M72</f>
        <v>1</v>
      </c>
      <c r="N15" s="45">
        <f>Puntenoverzicht!N72</f>
        <v>0</v>
      </c>
      <c r="O15" s="45">
        <f>Puntenoverzicht!O72</f>
        <v>0</v>
      </c>
      <c r="P15" s="45">
        <f>Puntenoverzicht!P72</f>
        <v>30</v>
      </c>
      <c r="Q15" s="45">
        <f>Puntenoverzicht!Q72</f>
        <v>0</v>
      </c>
      <c r="R15" s="45">
        <f>Puntenoverzicht!R72</f>
        <v>15</v>
      </c>
      <c r="S15" s="45">
        <f>Puntenoverzicht!S72</f>
        <v>0</v>
      </c>
      <c r="T15" s="45">
        <f>Puntenoverzicht!T72</f>
        <v>0</v>
      </c>
      <c r="U15" s="45">
        <f>Puntenoverzicht!U72</f>
        <v>15</v>
      </c>
      <c r="V15" s="45">
        <f>Puntenoverzicht!V72</f>
        <v>0</v>
      </c>
      <c r="W15" s="45">
        <f>Puntenoverzicht!W72</f>
        <v>0</v>
      </c>
      <c r="X15" s="45">
        <f>Puntenoverzicht!X72</f>
        <v>12</v>
      </c>
      <c r="Y15" s="45">
        <f>Puntenoverzicht!Y72</f>
        <v>0</v>
      </c>
      <c r="Z15" s="45">
        <f>Puntenoverzicht!Z72</f>
        <v>0</v>
      </c>
      <c r="AA15" s="45">
        <f>Puntenoverzicht!AA72</f>
        <v>0</v>
      </c>
      <c r="AB15" s="45">
        <f>Puntenoverzicht!AB72</f>
        <v>6</v>
      </c>
      <c r="AC15" s="45">
        <f>Puntenoverzicht!AC72</f>
        <v>7</v>
      </c>
      <c r="AD15" s="45">
        <f>Puntenoverzicht!AD72</f>
        <v>31</v>
      </c>
      <c r="AE15" s="45">
        <f>Puntenoverzicht!AE72</f>
        <v>0</v>
      </c>
      <c r="AF15" s="45">
        <f>Puntenoverzicht!AF72</f>
        <v>0</v>
      </c>
      <c r="AG15" s="45">
        <f>Puntenoverzicht!AG72</f>
        <v>0</v>
      </c>
      <c r="AH15" s="45">
        <f>Puntenoverzicht!AH72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1">
        <v>0.75</v>
      </c>
      <c r="B16" s="137" t="s">
        <v>142</v>
      </c>
      <c r="C16" s="137" t="s">
        <v>70</v>
      </c>
      <c r="D16" s="138">
        <v>1500000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555</v>
      </c>
      <c r="G19" s="46"/>
      <c r="H19" s="45">
        <f>SUM(H6:H16)</f>
        <v>33</v>
      </c>
      <c r="I19" s="45">
        <f t="shared" ref="I19:AH19" si="0">SUM(I6:I16)</f>
        <v>27</v>
      </c>
      <c r="J19" s="45">
        <f t="shared" si="0"/>
        <v>14</v>
      </c>
      <c r="K19" s="45">
        <f t="shared" si="0"/>
        <v>30</v>
      </c>
      <c r="L19" s="45">
        <f t="shared" si="0"/>
        <v>27</v>
      </c>
      <c r="M19" s="45">
        <f t="shared" si="0"/>
        <v>5</v>
      </c>
      <c r="N19" s="45">
        <f t="shared" si="0"/>
        <v>20</v>
      </c>
      <c r="O19" s="45">
        <f t="shared" si="0"/>
        <v>-2</v>
      </c>
      <c r="P19" s="45">
        <f t="shared" si="0"/>
        <v>31</v>
      </c>
      <c r="Q19" s="45">
        <f t="shared" si="0"/>
        <v>0</v>
      </c>
      <c r="R19" s="45">
        <f t="shared" si="0"/>
        <v>39</v>
      </c>
      <c r="S19" s="45">
        <f t="shared" si="0"/>
        <v>15</v>
      </c>
      <c r="T19" s="45">
        <f t="shared" si="0"/>
        <v>23</v>
      </c>
      <c r="U19" s="45">
        <f t="shared" si="0"/>
        <v>32</v>
      </c>
      <c r="V19" s="45">
        <f t="shared" si="0"/>
        <v>9</v>
      </c>
      <c r="W19" s="45">
        <f t="shared" si="0"/>
        <v>34</v>
      </c>
      <c r="X19" s="45">
        <f t="shared" si="0"/>
        <v>12</v>
      </c>
      <c r="Y19" s="45">
        <f t="shared" si="0"/>
        <v>36</v>
      </c>
      <c r="Z19" s="45">
        <f t="shared" si="0"/>
        <v>15</v>
      </c>
      <c r="AA19" s="45">
        <f t="shared" si="0"/>
        <v>15</v>
      </c>
      <c r="AB19" s="45">
        <f t="shared" si="0"/>
        <v>47</v>
      </c>
      <c r="AC19" s="45">
        <f t="shared" si="0"/>
        <v>34</v>
      </c>
      <c r="AD19" s="45">
        <f t="shared" si="0"/>
        <v>29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45" t="s">
        <v>151</v>
      </c>
      <c r="C1" s="255" t="s">
        <v>257</v>
      </c>
      <c r="D1" s="25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45" t="s">
        <v>150</v>
      </c>
      <c r="C2" s="257" t="s">
        <v>258</v>
      </c>
      <c r="D2" s="25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45" t="s">
        <v>145</v>
      </c>
      <c r="C3" s="264" t="s">
        <v>259</v>
      </c>
      <c r="D3" s="25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44"/>
      <c r="B4" s="244"/>
      <c r="C4" s="244"/>
      <c r="D4" s="24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46" t="s">
        <v>95</v>
      </c>
      <c r="B5" s="247" t="s">
        <v>104</v>
      </c>
      <c r="C5" s="247" t="s">
        <v>16</v>
      </c>
      <c r="D5" s="24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52">
        <v>1</v>
      </c>
      <c r="B6" s="253" t="s">
        <v>105</v>
      </c>
      <c r="C6" s="253" t="s">
        <v>83</v>
      </c>
      <c r="D6" s="254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50">
        <v>2</v>
      </c>
      <c r="B7" s="251" t="s">
        <v>272</v>
      </c>
      <c r="C7" s="251" t="s">
        <v>36</v>
      </c>
      <c r="D7" s="261">
        <v>750000</v>
      </c>
      <c r="E7" s="47"/>
      <c r="F7" s="45">
        <f>Puntenoverzicht!F22</f>
        <v>28</v>
      </c>
      <c r="G7" s="46"/>
      <c r="H7" s="45">
        <f>Puntenoverzicht!H22</f>
        <v>0</v>
      </c>
      <c r="I7" s="45">
        <f>Puntenoverzicht!I22</f>
        <v>0</v>
      </c>
      <c r="J7" s="45">
        <f>Puntenoverzicht!J22</f>
        <v>0</v>
      </c>
      <c r="K7" s="45">
        <f>Puntenoverzicht!K22</f>
        <v>0</v>
      </c>
      <c r="L7" s="45">
        <f>Puntenoverzicht!L22</f>
        <v>0</v>
      </c>
      <c r="M7" s="45">
        <f>Puntenoverzicht!M22</f>
        <v>0</v>
      </c>
      <c r="N7" s="45">
        <f>Puntenoverzicht!N22</f>
        <v>0</v>
      </c>
      <c r="O7" s="45">
        <f>Puntenoverzicht!O22</f>
        <v>0</v>
      </c>
      <c r="P7" s="45">
        <f>Puntenoverzicht!P22</f>
        <v>0</v>
      </c>
      <c r="Q7" s="45">
        <f>Puntenoverzicht!Q22</f>
        <v>0</v>
      </c>
      <c r="R7" s="45">
        <f>Puntenoverzicht!R22</f>
        <v>0</v>
      </c>
      <c r="S7" s="45">
        <f>Puntenoverzicht!S22</f>
        <v>0</v>
      </c>
      <c r="T7" s="45">
        <f>Puntenoverzicht!T22</f>
        <v>0</v>
      </c>
      <c r="U7" s="45">
        <f>Puntenoverzicht!U22</f>
        <v>0</v>
      </c>
      <c r="V7" s="45">
        <f>Puntenoverzicht!V22</f>
        <v>0</v>
      </c>
      <c r="W7" s="45">
        <f>Puntenoverzicht!W22</f>
        <v>3</v>
      </c>
      <c r="X7" s="45">
        <f>Puntenoverzicht!X22</f>
        <v>0</v>
      </c>
      <c r="Y7" s="45">
        <f>Puntenoverzicht!Y22</f>
        <v>6</v>
      </c>
      <c r="Z7" s="45">
        <f>Puntenoverzicht!Z22</f>
        <v>6</v>
      </c>
      <c r="AA7" s="45">
        <f>Puntenoverzicht!AA22</f>
        <v>0</v>
      </c>
      <c r="AB7" s="45">
        <f>Puntenoverzicht!AB22</f>
        <v>13</v>
      </c>
      <c r="AC7" s="45">
        <f>Puntenoverzicht!AC22</f>
        <v>0</v>
      </c>
      <c r="AD7" s="45">
        <f>Puntenoverzicht!AD22</f>
        <v>0</v>
      </c>
      <c r="AE7" s="45">
        <f>Puntenoverzicht!AE22</f>
        <v>0</v>
      </c>
      <c r="AF7" s="45">
        <f>Puntenoverzicht!AF22</f>
        <v>0</v>
      </c>
      <c r="AG7" s="45">
        <f>Puntenoverzicht!AG22</f>
        <v>0</v>
      </c>
      <c r="AH7" s="45">
        <f>Puntenoverzicht!AH22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2">
        <v>0.75</v>
      </c>
      <c r="B8" s="251" t="s">
        <v>109</v>
      </c>
      <c r="C8" s="251" t="s">
        <v>53</v>
      </c>
      <c r="D8" s="261">
        <v>1250000</v>
      </c>
      <c r="E8" s="47"/>
      <c r="F8" s="45">
        <f>Puntenoverzicht!F39</f>
        <v>35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6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4</v>
      </c>
      <c r="AB8" s="45">
        <f>Puntenoverzicht!AB39</f>
        <v>0</v>
      </c>
      <c r="AC8" s="45">
        <f>Puntenoverzicht!AC39</f>
        <v>3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50" t="s">
        <v>266</v>
      </c>
      <c r="B9" s="251" t="s">
        <v>279</v>
      </c>
      <c r="C9" s="251" t="s">
        <v>78</v>
      </c>
      <c r="D9" s="261">
        <v>1000000</v>
      </c>
      <c r="E9" s="47"/>
      <c r="F9" s="45">
        <f>Puntenoverzicht!F64</f>
        <v>84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6</v>
      </c>
      <c r="V9" s="45">
        <f>Puntenoverzicht!V64</f>
        <v>0</v>
      </c>
      <c r="W9" s="45">
        <f>Puntenoverzicht!W64</f>
        <v>0</v>
      </c>
      <c r="X9" s="45">
        <f>Puntenoverzicht!X64</f>
        <v>10</v>
      </c>
      <c r="Y9" s="45">
        <f>Puntenoverzicht!Y64</f>
        <v>0</v>
      </c>
      <c r="Z9" s="45">
        <f>Puntenoverzicht!Z64</f>
        <v>0</v>
      </c>
      <c r="AA9" s="45">
        <f>Puntenoverzicht!AA64</f>
        <v>10</v>
      </c>
      <c r="AB9" s="45">
        <f>Puntenoverzicht!AB64</f>
        <v>0</v>
      </c>
      <c r="AC9" s="45">
        <f>Puntenoverzicht!AC64</f>
        <v>11</v>
      </c>
      <c r="AD9" s="45">
        <f>Puntenoverzicht!AD64</f>
        <v>1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8">
        <v>1</v>
      </c>
      <c r="B10" s="249" t="s">
        <v>113</v>
      </c>
      <c r="C10" s="249" t="s">
        <v>25</v>
      </c>
      <c r="D10" s="260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8">
        <v>2</v>
      </c>
      <c r="B11" s="249" t="s">
        <v>240</v>
      </c>
      <c r="C11" s="249" t="s">
        <v>43</v>
      </c>
      <c r="D11" s="260">
        <v>1250000</v>
      </c>
      <c r="E11" s="30"/>
      <c r="F11" s="45">
        <f>Puntenoverzicht!F29</f>
        <v>64</v>
      </c>
      <c r="G11" s="46"/>
      <c r="H11" s="45">
        <f>Puntenoverzicht!H29</f>
        <v>0</v>
      </c>
      <c r="I11" s="45">
        <f>Puntenoverzicht!I29</f>
        <v>0</v>
      </c>
      <c r="J11" s="45">
        <f>Puntenoverzicht!J29</f>
        <v>3</v>
      </c>
      <c r="K11" s="45">
        <f>Puntenoverzicht!K29</f>
        <v>0</v>
      </c>
      <c r="L11" s="45">
        <f>Puntenoverzicht!L29</f>
        <v>0</v>
      </c>
      <c r="M11" s="45">
        <f>Puntenoverzicht!M29</f>
        <v>1</v>
      </c>
      <c r="N11" s="45">
        <f>Puntenoverzicht!N29</f>
        <v>0</v>
      </c>
      <c r="O11" s="45">
        <f>Puntenoverzicht!O29</f>
        <v>0</v>
      </c>
      <c r="P11" s="45">
        <f>Puntenoverzicht!P29</f>
        <v>0</v>
      </c>
      <c r="Q11" s="45">
        <f>Puntenoverzicht!Q29</f>
        <v>0</v>
      </c>
      <c r="R11" s="45">
        <f>Puntenoverzicht!R29</f>
        <v>11</v>
      </c>
      <c r="S11" s="45">
        <f>Puntenoverzicht!S29</f>
        <v>0</v>
      </c>
      <c r="T11" s="45">
        <f>Puntenoverzicht!T29</f>
        <v>3</v>
      </c>
      <c r="U11" s="45">
        <f>Puntenoverzicht!U29</f>
        <v>1</v>
      </c>
      <c r="V11" s="45">
        <f>Puntenoverzicht!V29</f>
        <v>3</v>
      </c>
      <c r="W11" s="45">
        <f>Puntenoverzicht!W29</f>
        <v>12</v>
      </c>
      <c r="X11" s="45">
        <f>Puntenoverzicht!X29</f>
        <v>0</v>
      </c>
      <c r="Y11" s="45">
        <f>Puntenoverzicht!Y29</f>
        <v>0</v>
      </c>
      <c r="Z11" s="45">
        <f>Puntenoverzicht!Z29</f>
        <v>3</v>
      </c>
      <c r="AA11" s="45">
        <f>Puntenoverzicht!AA29</f>
        <v>13</v>
      </c>
      <c r="AB11" s="45">
        <f>Puntenoverzicht!AB29</f>
        <v>6</v>
      </c>
      <c r="AC11" s="45">
        <f>Puntenoverzicht!AC29</f>
        <v>0</v>
      </c>
      <c r="AD11" s="45">
        <f>Puntenoverzicht!AD29</f>
        <v>8</v>
      </c>
      <c r="AE11" s="45">
        <f>Puntenoverzicht!AE29</f>
        <v>0</v>
      </c>
      <c r="AF11" s="45">
        <f>Puntenoverzicht!AF29</f>
        <v>0</v>
      </c>
      <c r="AG11" s="45">
        <f>Puntenoverzicht!AG29</f>
        <v>0</v>
      </c>
      <c r="AH11" s="45">
        <f>Puntenoverzicht!AH29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3">
        <v>0.75</v>
      </c>
      <c r="B12" s="249" t="s">
        <v>224</v>
      </c>
      <c r="C12" s="249" t="s">
        <v>68</v>
      </c>
      <c r="D12" s="260">
        <v>1000000</v>
      </c>
      <c r="E12" s="30"/>
      <c r="F12" s="45">
        <f>Puntenoverzicht!F54</f>
        <v>21</v>
      </c>
      <c r="G12" s="46"/>
      <c r="H12" s="45">
        <f>Puntenoverzicht!H54</f>
        <v>0</v>
      </c>
      <c r="I12" s="45">
        <f>Puntenoverzicht!I54</f>
        <v>3</v>
      </c>
      <c r="J12" s="45">
        <f>Puntenoverzicht!J54</f>
        <v>0</v>
      </c>
      <c r="K12" s="45">
        <f>Puntenoverzicht!K54</f>
        <v>0</v>
      </c>
      <c r="L12" s="45">
        <f>Puntenoverzicht!L54</f>
        <v>0</v>
      </c>
      <c r="M12" s="45">
        <f>Puntenoverzicht!M54</f>
        <v>0</v>
      </c>
      <c r="N12" s="45">
        <f>Puntenoverzicht!N54</f>
        <v>0</v>
      </c>
      <c r="O12" s="45">
        <f>Puntenoverzicht!O54</f>
        <v>17</v>
      </c>
      <c r="P12" s="45">
        <f>Puntenoverzicht!P54</f>
        <v>1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0</v>
      </c>
      <c r="V12" s="45">
        <f>Puntenoverzicht!V54</f>
        <v>0</v>
      </c>
      <c r="W12" s="45">
        <f>Puntenoverzicht!W54</f>
        <v>0</v>
      </c>
      <c r="X12" s="45">
        <f>Puntenoverzicht!X54</f>
        <v>0</v>
      </c>
      <c r="Y12" s="45">
        <f>Puntenoverzicht!Y54</f>
        <v>0</v>
      </c>
      <c r="Z12" s="45">
        <f>Puntenoverzicht!Z54</f>
        <v>0</v>
      </c>
      <c r="AA12" s="45">
        <f>Puntenoverzicht!AA54</f>
        <v>0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8" t="s">
        <v>266</v>
      </c>
      <c r="B13" s="249" t="s">
        <v>285</v>
      </c>
      <c r="C13" s="249" t="s">
        <v>226</v>
      </c>
      <c r="D13" s="260">
        <v>1000000</v>
      </c>
      <c r="E13" s="30"/>
      <c r="F13" s="45">
        <f>Puntenoverzicht!F71</f>
        <v>10</v>
      </c>
      <c r="G13" s="46"/>
      <c r="H13" s="45">
        <f>Puntenoverzicht!H71</f>
        <v>3</v>
      </c>
      <c r="I13" s="45">
        <f>Puntenoverzicht!I71</f>
        <v>3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1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0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50">
        <v>1</v>
      </c>
      <c r="B14" s="251" t="s">
        <v>140</v>
      </c>
      <c r="C14" s="251" t="s">
        <v>28</v>
      </c>
      <c r="D14" s="261">
        <v>2250000</v>
      </c>
      <c r="E14" s="47"/>
      <c r="F14" s="45">
        <f>Puntenoverzicht!F14</f>
        <v>20</v>
      </c>
      <c r="G14" s="46"/>
      <c r="H14" s="45">
        <f>Puntenoverzicht!H14</f>
        <v>6</v>
      </c>
      <c r="I14" s="45">
        <f>Puntenoverzicht!I14</f>
        <v>1</v>
      </c>
      <c r="J14" s="45">
        <f>Puntenoverzicht!J14</f>
        <v>0</v>
      </c>
      <c r="K14" s="45">
        <f>Puntenoverzicht!K14</f>
        <v>0</v>
      </c>
      <c r="L14" s="45">
        <f>Puntenoverzicht!L14</f>
        <v>0</v>
      </c>
      <c r="M14" s="45">
        <f>Puntenoverzicht!M14</f>
        <v>0</v>
      </c>
      <c r="N14" s="45">
        <f>Puntenoverzicht!N14</f>
        <v>0</v>
      </c>
      <c r="O14" s="45">
        <f>Puntenoverzicht!O14</f>
        <v>0</v>
      </c>
      <c r="P14" s="45">
        <f>Puntenoverzicht!P14</f>
        <v>0</v>
      </c>
      <c r="Q14" s="45">
        <f>Puntenoverzicht!Q14</f>
        <v>0</v>
      </c>
      <c r="R14" s="45">
        <f>Puntenoverzicht!R14</f>
        <v>3</v>
      </c>
      <c r="S14" s="45">
        <f>Puntenoverzicht!S14</f>
        <v>0</v>
      </c>
      <c r="T14" s="45">
        <f>Puntenoverzicht!T14</f>
        <v>9</v>
      </c>
      <c r="U14" s="45">
        <f>Puntenoverzicht!U14</f>
        <v>1</v>
      </c>
      <c r="V14" s="45">
        <f>Puntenoverzicht!V14</f>
        <v>0</v>
      </c>
      <c r="W14" s="45">
        <f>Puntenoverzicht!W14</f>
        <v>0</v>
      </c>
      <c r="X14" s="45">
        <f>Puntenoverzicht!X14</f>
        <v>0</v>
      </c>
      <c r="Y14" s="45">
        <f>Puntenoverzicht!Y14</f>
        <v>0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50">
        <v>2</v>
      </c>
      <c r="B15" s="251" t="s">
        <v>108</v>
      </c>
      <c r="C15" s="251" t="s">
        <v>45</v>
      </c>
      <c r="D15" s="261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2">
        <v>0.75</v>
      </c>
      <c r="B16" s="251" t="s">
        <v>142</v>
      </c>
      <c r="C16" s="251" t="s">
        <v>70</v>
      </c>
      <c r="D16" s="261">
        <v>1500000</v>
      </c>
      <c r="E16" s="47"/>
      <c r="F16" s="45">
        <f>Puntenoverzicht!F56</f>
        <v>61</v>
      </c>
      <c r="G16" s="46"/>
      <c r="H16" s="45">
        <f>Puntenoverzicht!H56</f>
        <v>3</v>
      </c>
      <c r="I16" s="45">
        <f>Puntenoverzicht!I56</f>
        <v>3</v>
      </c>
      <c r="J16" s="45">
        <f>Puntenoverzicht!J56</f>
        <v>0</v>
      </c>
      <c r="K16" s="45">
        <f>Puntenoverzicht!K56</f>
        <v>1</v>
      </c>
      <c r="L16" s="45">
        <f>Puntenoverzicht!L56</f>
        <v>0</v>
      </c>
      <c r="M16" s="45">
        <f>Puntenoverzicht!M56</f>
        <v>1</v>
      </c>
      <c r="N16" s="45">
        <f>Puntenoverzicht!N56</f>
        <v>0</v>
      </c>
      <c r="O16" s="45">
        <f>Puntenoverzicht!O56</f>
        <v>1</v>
      </c>
      <c r="P16" s="45">
        <f>Puntenoverzicht!P56</f>
        <v>1</v>
      </c>
      <c r="Q16" s="45">
        <f>Puntenoverzicht!Q56</f>
        <v>0</v>
      </c>
      <c r="R16" s="45">
        <f>Puntenoverzicht!R56</f>
        <v>3</v>
      </c>
      <c r="S16" s="45">
        <f>Puntenoverzicht!S56</f>
        <v>9</v>
      </c>
      <c r="T16" s="45">
        <f>Puntenoverzicht!T56</f>
        <v>7</v>
      </c>
      <c r="U16" s="45">
        <f>Puntenoverzicht!U56</f>
        <v>1</v>
      </c>
      <c r="V16" s="45">
        <f>Puntenoverzicht!V56</f>
        <v>0</v>
      </c>
      <c r="W16" s="45">
        <f>Puntenoverzicht!W56</f>
        <v>9</v>
      </c>
      <c r="X16" s="45">
        <f>Puntenoverzicht!X56</f>
        <v>0</v>
      </c>
      <c r="Y16" s="45">
        <f>Puntenoverzicht!Y56</f>
        <v>0</v>
      </c>
      <c r="Z16" s="45">
        <f>Puntenoverzicht!Z56</f>
        <v>9</v>
      </c>
      <c r="AA16" s="45">
        <f>Puntenoverzicht!AA56</f>
        <v>1</v>
      </c>
      <c r="AB16" s="45">
        <f>Puntenoverzicht!AB56</f>
        <v>3</v>
      </c>
      <c r="AC16" s="45">
        <f>Puntenoverzicht!AC56</f>
        <v>9</v>
      </c>
      <c r="AD16" s="45">
        <f>Puntenoverzicht!AD56</f>
        <v>0</v>
      </c>
      <c r="AE16" s="45">
        <f>Puntenoverzicht!AE56</f>
        <v>0</v>
      </c>
      <c r="AF16" s="45">
        <f>Puntenoverzicht!AF56</f>
        <v>0</v>
      </c>
      <c r="AG16" s="45">
        <f>Puntenoverzicht!AG56</f>
        <v>0</v>
      </c>
      <c r="AH16" s="45">
        <f>Puntenoverzicht!AH56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476</v>
      </c>
      <c r="G19" s="46"/>
      <c r="H19" s="45">
        <f t="shared" ref="H19:AH19" si="0">SUM(H6:H16)</f>
        <v>26</v>
      </c>
      <c r="I19" s="45">
        <f t="shared" si="0"/>
        <v>39</v>
      </c>
      <c r="J19" s="45">
        <f t="shared" si="0"/>
        <v>30</v>
      </c>
      <c r="K19" s="45">
        <f t="shared" si="0"/>
        <v>8</v>
      </c>
      <c r="L19" s="45">
        <f t="shared" si="0"/>
        <v>36</v>
      </c>
      <c r="M19" s="45">
        <f t="shared" si="0"/>
        <v>16</v>
      </c>
      <c r="N19" s="45">
        <f t="shared" si="0"/>
        <v>6</v>
      </c>
      <c r="O19" s="45">
        <f t="shared" si="0"/>
        <v>24</v>
      </c>
      <c r="P19" s="45">
        <f t="shared" si="0"/>
        <v>3</v>
      </c>
      <c r="Q19" s="45">
        <f t="shared" si="0"/>
        <v>-5</v>
      </c>
      <c r="R19" s="45">
        <f t="shared" si="0"/>
        <v>23</v>
      </c>
      <c r="S19" s="45">
        <f t="shared" si="0"/>
        <v>15</v>
      </c>
      <c r="T19" s="45">
        <f t="shared" si="0"/>
        <v>32</v>
      </c>
      <c r="U19" s="45">
        <f t="shared" si="0"/>
        <v>16</v>
      </c>
      <c r="V19" s="45">
        <f t="shared" si="0"/>
        <v>17</v>
      </c>
      <c r="W19" s="45">
        <f t="shared" si="0"/>
        <v>29</v>
      </c>
      <c r="X19" s="45">
        <f t="shared" si="0"/>
        <v>10</v>
      </c>
      <c r="Y19" s="45">
        <f t="shared" si="0"/>
        <v>25</v>
      </c>
      <c r="Z19" s="45">
        <f t="shared" si="0"/>
        <v>18</v>
      </c>
      <c r="AA19" s="45">
        <f t="shared" si="0"/>
        <v>41</v>
      </c>
      <c r="AB19" s="45">
        <f t="shared" si="0"/>
        <v>38</v>
      </c>
      <c r="AC19" s="45">
        <f t="shared" si="0"/>
        <v>23</v>
      </c>
      <c r="AD19" s="45">
        <f t="shared" si="0"/>
        <v>6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65" t="s">
        <v>151</v>
      </c>
      <c r="C1" s="283" t="s">
        <v>13</v>
      </c>
      <c r="D1" s="27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65" t="s">
        <v>150</v>
      </c>
      <c r="C2" s="282" t="s">
        <v>291</v>
      </c>
      <c r="D2" s="27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65" t="s">
        <v>145</v>
      </c>
      <c r="C3" s="281" t="s">
        <v>247</v>
      </c>
      <c r="D3" s="277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44"/>
      <c r="B4" s="244"/>
      <c r="C4" s="244"/>
      <c r="D4" s="24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66" t="s">
        <v>95</v>
      </c>
      <c r="B5" s="267" t="s">
        <v>104</v>
      </c>
      <c r="C5" s="267" t="s">
        <v>16</v>
      </c>
      <c r="D5" s="26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72">
        <v>1</v>
      </c>
      <c r="B6" s="273" t="s">
        <v>105</v>
      </c>
      <c r="C6" s="273" t="s">
        <v>83</v>
      </c>
      <c r="D6" s="274">
        <v>1500000</v>
      </c>
      <c r="E6" s="30"/>
      <c r="F6" s="45">
        <f>Puntenoverzicht!F2</f>
        <v>54</v>
      </c>
      <c r="G6" s="46"/>
      <c r="H6" s="45">
        <f>Puntenoverzicht!H2</f>
        <v>0</v>
      </c>
      <c r="I6" s="45">
        <f>Puntenoverzicht!I2</f>
        <v>6</v>
      </c>
      <c r="J6" s="45">
        <f>Puntenoverzicht!J2</f>
        <v>8</v>
      </c>
      <c r="K6" s="45">
        <f>Puntenoverzicht!K2</f>
        <v>0</v>
      </c>
      <c r="L6" s="45">
        <f>Puntenoverzicht!L2</f>
        <v>0</v>
      </c>
      <c r="M6" s="45">
        <f>Puntenoverzicht!M2</f>
        <v>1</v>
      </c>
      <c r="N6" s="45">
        <f>Puntenoverzicht!N2</f>
        <v>0</v>
      </c>
      <c r="O6" s="45">
        <f>Puntenoverzicht!O2</f>
        <v>-3</v>
      </c>
      <c r="P6" s="45">
        <f>Puntenoverzicht!P2</f>
        <v>0</v>
      </c>
      <c r="Q6" s="45">
        <f>Puntenoverzicht!Q2</f>
        <v>0</v>
      </c>
      <c r="R6" s="45">
        <f>Puntenoverzicht!R2</f>
        <v>0</v>
      </c>
      <c r="S6" s="45">
        <f>Puntenoverzicht!S2</f>
        <v>0</v>
      </c>
      <c r="T6" s="45">
        <f>Puntenoverzicht!T2</f>
        <v>3</v>
      </c>
      <c r="U6" s="45">
        <f>Puntenoverzicht!U2</f>
        <v>6</v>
      </c>
      <c r="V6" s="45">
        <f>Puntenoverzicht!V2</f>
        <v>3</v>
      </c>
      <c r="W6" s="45">
        <f>Puntenoverzicht!W2</f>
        <v>4</v>
      </c>
      <c r="X6" s="45">
        <f>Puntenoverzicht!X2</f>
        <v>0</v>
      </c>
      <c r="Y6" s="45">
        <f>Puntenoverzicht!Y2</f>
        <v>13</v>
      </c>
      <c r="Z6" s="45">
        <f>Puntenoverzicht!Z2</f>
        <v>0</v>
      </c>
      <c r="AA6" s="45">
        <f>Puntenoverzicht!AA2</f>
        <v>4</v>
      </c>
      <c r="AB6" s="45">
        <f>Puntenoverzicht!AB2</f>
        <v>13</v>
      </c>
      <c r="AC6" s="45">
        <f>Puntenoverzicht!AC2</f>
        <v>0</v>
      </c>
      <c r="AD6" s="45">
        <f>Puntenoverzicht!AD2</f>
        <v>-4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80">
        <v>0.75</v>
      </c>
      <c r="B7" s="271" t="s">
        <v>109</v>
      </c>
      <c r="C7" s="271" t="s">
        <v>53</v>
      </c>
      <c r="D7" s="279">
        <v>1250000</v>
      </c>
      <c r="E7" s="47"/>
      <c r="F7" s="45">
        <f>Puntenoverzicht!F39</f>
        <v>35</v>
      </c>
      <c r="G7" s="46"/>
      <c r="H7" s="45">
        <f>Puntenoverzicht!H39</f>
        <v>0</v>
      </c>
      <c r="I7" s="45">
        <f>Puntenoverzicht!I39</f>
        <v>13</v>
      </c>
      <c r="J7" s="45">
        <f>Puntenoverzicht!J39</f>
        <v>0</v>
      </c>
      <c r="K7" s="45">
        <f>Puntenoverzicht!K39</f>
        <v>1</v>
      </c>
      <c r="L7" s="45">
        <f>Puntenoverzicht!L39</f>
        <v>0</v>
      </c>
      <c r="M7" s="45">
        <f>Puntenoverzicht!M39</f>
        <v>0</v>
      </c>
      <c r="N7" s="45">
        <f>Puntenoverzicht!N39</f>
        <v>6</v>
      </c>
      <c r="O7" s="45">
        <f>Puntenoverzicht!O39</f>
        <v>1</v>
      </c>
      <c r="P7" s="45">
        <f>Puntenoverzicht!P39</f>
        <v>1</v>
      </c>
      <c r="Q7" s="45">
        <f>Puntenoverzicht!Q39</f>
        <v>0</v>
      </c>
      <c r="R7" s="45">
        <f>Puntenoverzicht!R39</f>
        <v>0</v>
      </c>
      <c r="S7" s="45">
        <f>Puntenoverzicht!S39</f>
        <v>6</v>
      </c>
      <c r="T7" s="45">
        <f>Puntenoverzicht!T39</f>
        <v>0</v>
      </c>
      <c r="U7" s="45">
        <f>Puntenoverzicht!U39</f>
        <v>0</v>
      </c>
      <c r="V7" s="45">
        <f>Puntenoverzicht!V39</f>
        <v>0</v>
      </c>
      <c r="W7" s="45">
        <f>Puntenoverzicht!W39</f>
        <v>0</v>
      </c>
      <c r="X7" s="45">
        <f>Puntenoverzicht!X39</f>
        <v>0</v>
      </c>
      <c r="Y7" s="45">
        <f>Puntenoverzicht!Y39</f>
        <v>0</v>
      </c>
      <c r="Z7" s="45">
        <f>Puntenoverzicht!Z39</f>
        <v>0</v>
      </c>
      <c r="AA7" s="45">
        <f>Puntenoverzicht!AA39</f>
        <v>4</v>
      </c>
      <c r="AB7" s="45">
        <f>Puntenoverzicht!AB39</f>
        <v>0</v>
      </c>
      <c r="AC7" s="45">
        <f>Puntenoverzicht!AC39</f>
        <v>3</v>
      </c>
      <c r="AD7" s="45">
        <f>Puntenoverzicht!AD39</f>
        <v>0</v>
      </c>
      <c r="AE7" s="45">
        <f>Puntenoverzicht!AE39</f>
        <v>0</v>
      </c>
      <c r="AF7" s="45">
        <f>Puntenoverzicht!AF39</f>
        <v>0</v>
      </c>
      <c r="AG7" s="45">
        <f>Puntenoverzicht!AG39</f>
        <v>0</v>
      </c>
      <c r="AH7" s="45">
        <f>Puntenoverzicht!AH39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70" t="s">
        <v>266</v>
      </c>
      <c r="B8" s="271" t="s">
        <v>278</v>
      </c>
      <c r="C8" s="271" t="s">
        <v>77</v>
      </c>
      <c r="D8" s="279">
        <v>1000000</v>
      </c>
      <c r="E8" s="47"/>
      <c r="F8" s="45">
        <f>Puntenoverzicht!F63</f>
        <v>15</v>
      </c>
      <c r="G8" s="46"/>
      <c r="H8" s="45">
        <f>Puntenoverzicht!H63</f>
        <v>0</v>
      </c>
      <c r="I8" s="45">
        <f>Puntenoverzicht!I63</f>
        <v>3</v>
      </c>
      <c r="J8" s="45">
        <f>Puntenoverzicht!J63</f>
        <v>0</v>
      </c>
      <c r="K8" s="45">
        <f>Puntenoverzicht!K63</f>
        <v>0</v>
      </c>
      <c r="L8" s="45">
        <f>Puntenoverzicht!L63</f>
        <v>3</v>
      </c>
      <c r="M8" s="45">
        <f>Puntenoverzicht!M63</f>
        <v>0</v>
      </c>
      <c r="N8" s="45">
        <f>Puntenoverzicht!N63</f>
        <v>0</v>
      </c>
      <c r="O8" s="45">
        <f>Puntenoverzicht!O63</f>
        <v>0</v>
      </c>
      <c r="P8" s="45">
        <f>Puntenoverzicht!P63</f>
        <v>0</v>
      </c>
      <c r="Q8" s="45">
        <f>Puntenoverzicht!Q63</f>
        <v>0</v>
      </c>
      <c r="R8" s="45">
        <f>Puntenoverzicht!R63</f>
        <v>3</v>
      </c>
      <c r="S8" s="45">
        <f>Puntenoverzicht!S63</f>
        <v>0</v>
      </c>
      <c r="T8" s="45">
        <f>Puntenoverzicht!T63</f>
        <v>0</v>
      </c>
      <c r="U8" s="45">
        <f>Puntenoverzicht!U63</f>
        <v>6</v>
      </c>
      <c r="V8" s="45">
        <f>Puntenoverzicht!V63</f>
        <v>0</v>
      </c>
      <c r="W8" s="45">
        <f>Puntenoverzicht!W63</f>
        <v>0</v>
      </c>
      <c r="X8" s="45">
        <f>Puntenoverzicht!X63</f>
        <v>0</v>
      </c>
      <c r="Y8" s="45">
        <f>Puntenoverzicht!Y63</f>
        <v>0</v>
      </c>
      <c r="Z8" s="45">
        <f>Puntenoverzicht!Z63</f>
        <v>0</v>
      </c>
      <c r="AA8" s="45">
        <f>Puntenoverzicht!AA63</f>
        <v>0</v>
      </c>
      <c r="AB8" s="45">
        <f>Puntenoverzicht!AB63</f>
        <v>0</v>
      </c>
      <c r="AC8" s="45">
        <f>Puntenoverzicht!AC63</f>
        <v>0</v>
      </c>
      <c r="AD8" s="45">
        <f>Puntenoverzicht!AD63</f>
        <v>0</v>
      </c>
      <c r="AE8" s="45">
        <f>Puntenoverzicht!AE63</f>
        <v>0</v>
      </c>
      <c r="AF8" s="45">
        <f>Puntenoverzicht!AF63</f>
        <v>0</v>
      </c>
      <c r="AG8" s="45">
        <f>Puntenoverzicht!AG63</f>
        <v>0</v>
      </c>
      <c r="AH8" s="45">
        <f>Puntenoverzicht!AH63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80">
        <v>0.75</v>
      </c>
      <c r="B9" s="271" t="s">
        <v>111</v>
      </c>
      <c r="C9" s="271" t="s">
        <v>54</v>
      </c>
      <c r="D9" s="279">
        <v>750000</v>
      </c>
      <c r="E9" s="47"/>
      <c r="F9" s="45">
        <f>Puntenoverzicht!F40</f>
        <v>3</v>
      </c>
      <c r="G9" s="46"/>
      <c r="H9" s="45">
        <f>Puntenoverzicht!H40</f>
        <v>0</v>
      </c>
      <c r="I9" s="45">
        <f>Puntenoverzicht!I40</f>
        <v>0</v>
      </c>
      <c r="J9" s="45">
        <f>Puntenoverzicht!J40</f>
        <v>0</v>
      </c>
      <c r="K9" s="45">
        <f>Puntenoverzicht!K40</f>
        <v>0</v>
      </c>
      <c r="L9" s="45">
        <f>Puntenoverzicht!L40</f>
        <v>0</v>
      </c>
      <c r="M9" s="45">
        <f>Puntenoverzicht!M40</f>
        <v>0</v>
      </c>
      <c r="N9" s="45">
        <f>Puntenoverzicht!N40</f>
        <v>0</v>
      </c>
      <c r="O9" s="45">
        <f>Puntenoverzicht!O40</f>
        <v>0</v>
      </c>
      <c r="P9" s="45">
        <f>Puntenoverzicht!P40</f>
        <v>0</v>
      </c>
      <c r="Q9" s="45">
        <f>Puntenoverzicht!Q40</f>
        <v>0</v>
      </c>
      <c r="R9" s="45">
        <f>Puntenoverzicht!R40</f>
        <v>0</v>
      </c>
      <c r="S9" s="45">
        <f>Puntenoverzicht!S40</f>
        <v>0</v>
      </c>
      <c r="T9" s="45">
        <f>Puntenoverzicht!T40</f>
        <v>0</v>
      </c>
      <c r="U9" s="45">
        <f>Puntenoverzicht!U40</f>
        <v>0</v>
      </c>
      <c r="V9" s="45">
        <f>Puntenoverzicht!V40</f>
        <v>0</v>
      </c>
      <c r="W9" s="45">
        <f>Puntenoverzicht!W40</f>
        <v>0</v>
      </c>
      <c r="X9" s="45">
        <f>Puntenoverzicht!X40</f>
        <v>0</v>
      </c>
      <c r="Y9" s="45">
        <f>Puntenoverzicht!Y40</f>
        <v>0</v>
      </c>
      <c r="Z9" s="45">
        <f>Puntenoverzicht!Z40</f>
        <v>0</v>
      </c>
      <c r="AA9" s="45">
        <f>Puntenoverzicht!AA40</f>
        <v>0</v>
      </c>
      <c r="AB9" s="45">
        <f>Puntenoverzicht!AB40</f>
        <v>0</v>
      </c>
      <c r="AC9" s="45">
        <f>Puntenoverzicht!AC40</f>
        <v>3</v>
      </c>
      <c r="AD9" s="45">
        <f>Puntenoverzicht!AD40</f>
        <v>0</v>
      </c>
      <c r="AE9" s="45">
        <f>Puntenoverzicht!AE40</f>
        <v>0</v>
      </c>
      <c r="AF9" s="45">
        <f>Puntenoverzicht!AF40</f>
        <v>0</v>
      </c>
      <c r="AG9" s="45">
        <f>Puntenoverzicht!AG40</f>
        <v>0</v>
      </c>
      <c r="AH9" s="45">
        <f>Puntenoverzicht!AH40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68">
        <v>1</v>
      </c>
      <c r="B10" s="269" t="s">
        <v>113</v>
      </c>
      <c r="C10" s="269" t="s">
        <v>25</v>
      </c>
      <c r="D10" s="278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68">
        <v>2</v>
      </c>
      <c r="B11" s="269" t="s">
        <v>189</v>
      </c>
      <c r="C11" s="269" t="s">
        <v>39</v>
      </c>
      <c r="D11" s="278">
        <v>1250000</v>
      </c>
      <c r="E11" s="30"/>
      <c r="F11" s="45">
        <f>Puntenoverzicht!F25</f>
        <v>0</v>
      </c>
      <c r="G11" s="46"/>
      <c r="H11" s="45">
        <f>Puntenoverzicht!H25</f>
        <v>0</v>
      </c>
      <c r="I11" s="45">
        <f>Puntenoverzicht!I25</f>
        <v>0</v>
      </c>
      <c r="J11" s="45">
        <f>Puntenoverzicht!J25</f>
        <v>0</v>
      </c>
      <c r="K11" s="45">
        <f>Puntenoverzicht!K25</f>
        <v>0</v>
      </c>
      <c r="L11" s="45">
        <f>Puntenoverzicht!L25</f>
        <v>0</v>
      </c>
      <c r="M11" s="45">
        <f>Puntenoverzicht!M25</f>
        <v>0</v>
      </c>
      <c r="N11" s="45">
        <f>Puntenoverzicht!N25</f>
        <v>0</v>
      </c>
      <c r="O11" s="45">
        <f>Puntenoverzicht!O25</f>
        <v>0</v>
      </c>
      <c r="P11" s="45">
        <f>Puntenoverzicht!P25</f>
        <v>0</v>
      </c>
      <c r="Q11" s="45">
        <f>Puntenoverzicht!Q25</f>
        <v>0</v>
      </c>
      <c r="R11" s="45">
        <f>Puntenoverzicht!R25</f>
        <v>0</v>
      </c>
      <c r="S11" s="45">
        <f>Puntenoverzicht!S25</f>
        <v>0</v>
      </c>
      <c r="T11" s="45">
        <f>Puntenoverzicht!T25</f>
        <v>0</v>
      </c>
      <c r="U11" s="45">
        <f>Puntenoverzicht!U25</f>
        <v>0</v>
      </c>
      <c r="V11" s="45">
        <f>Puntenoverzicht!V25</f>
        <v>0</v>
      </c>
      <c r="W11" s="45">
        <f>Puntenoverzicht!W25</f>
        <v>0</v>
      </c>
      <c r="X11" s="45">
        <f>Puntenoverzicht!X25</f>
        <v>0</v>
      </c>
      <c r="Y11" s="45">
        <f>Puntenoverzicht!Y25</f>
        <v>0</v>
      </c>
      <c r="Z11" s="45">
        <f>Puntenoverzicht!Z25</f>
        <v>0</v>
      </c>
      <c r="AA11" s="45">
        <f>Puntenoverzicht!AA25</f>
        <v>0</v>
      </c>
      <c r="AB11" s="45">
        <f>Puntenoverzicht!AB25</f>
        <v>0</v>
      </c>
      <c r="AC11" s="45">
        <f>Puntenoverzicht!AC25</f>
        <v>0</v>
      </c>
      <c r="AD11" s="45">
        <f>Puntenoverzicht!AD25</f>
        <v>0</v>
      </c>
      <c r="AE11" s="45">
        <f>Puntenoverzicht!AE25</f>
        <v>0</v>
      </c>
      <c r="AF11" s="45">
        <f>Puntenoverzicht!AF25</f>
        <v>0</v>
      </c>
      <c r="AG11" s="45">
        <f>Puntenoverzicht!AG25</f>
        <v>0</v>
      </c>
      <c r="AH11" s="45">
        <f>Puntenoverzicht!AH25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8">
        <v>2</v>
      </c>
      <c r="B12" s="269" t="s">
        <v>240</v>
      </c>
      <c r="C12" s="269" t="s">
        <v>43</v>
      </c>
      <c r="D12" s="278">
        <v>1250000</v>
      </c>
      <c r="E12" s="30"/>
      <c r="F12" s="45">
        <f>Puntenoverzicht!F29</f>
        <v>64</v>
      </c>
      <c r="G12" s="46"/>
      <c r="H12" s="45">
        <f>Puntenoverzicht!H29</f>
        <v>0</v>
      </c>
      <c r="I12" s="45">
        <f>Puntenoverzicht!I29</f>
        <v>0</v>
      </c>
      <c r="J12" s="45">
        <f>Puntenoverzicht!J29</f>
        <v>3</v>
      </c>
      <c r="K12" s="45">
        <f>Puntenoverzicht!K29</f>
        <v>0</v>
      </c>
      <c r="L12" s="45">
        <f>Puntenoverzicht!L29</f>
        <v>0</v>
      </c>
      <c r="M12" s="45">
        <f>Puntenoverzicht!M29</f>
        <v>1</v>
      </c>
      <c r="N12" s="45">
        <f>Puntenoverzicht!N29</f>
        <v>0</v>
      </c>
      <c r="O12" s="45">
        <f>Puntenoverzicht!O29</f>
        <v>0</v>
      </c>
      <c r="P12" s="45">
        <f>Puntenoverzicht!P29</f>
        <v>0</v>
      </c>
      <c r="Q12" s="45">
        <f>Puntenoverzicht!Q29</f>
        <v>0</v>
      </c>
      <c r="R12" s="45">
        <f>Puntenoverzicht!R29</f>
        <v>11</v>
      </c>
      <c r="S12" s="45">
        <f>Puntenoverzicht!S29</f>
        <v>0</v>
      </c>
      <c r="T12" s="45">
        <f>Puntenoverzicht!T29</f>
        <v>3</v>
      </c>
      <c r="U12" s="45">
        <f>Puntenoverzicht!U29</f>
        <v>1</v>
      </c>
      <c r="V12" s="45">
        <f>Puntenoverzicht!V29</f>
        <v>3</v>
      </c>
      <c r="W12" s="45">
        <f>Puntenoverzicht!W29</f>
        <v>12</v>
      </c>
      <c r="X12" s="45">
        <f>Puntenoverzicht!X29</f>
        <v>0</v>
      </c>
      <c r="Y12" s="45">
        <f>Puntenoverzicht!Y29</f>
        <v>0</v>
      </c>
      <c r="Z12" s="45">
        <f>Puntenoverzicht!Z29</f>
        <v>3</v>
      </c>
      <c r="AA12" s="45">
        <f>Puntenoverzicht!AA29</f>
        <v>13</v>
      </c>
      <c r="AB12" s="45">
        <f>Puntenoverzicht!AB29</f>
        <v>6</v>
      </c>
      <c r="AC12" s="45">
        <f>Puntenoverzicht!AC29</f>
        <v>0</v>
      </c>
      <c r="AD12" s="45">
        <f>Puntenoverzicht!AD29</f>
        <v>8</v>
      </c>
      <c r="AE12" s="45">
        <f>Puntenoverzicht!AE29</f>
        <v>0</v>
      </c>
      <c r="AF12" s="45">
        <f>Puntenoverzicht!AF29</f>
        <v>0</v>
      </c>
      <c r="AG12" s="45">
        <f>Puntenoverzicht!AG29</f>
        <v>0</v>
      </c>
      <c r="AH12" s="45">
        <f>Puntenoverzicht!AH29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68" t="s">
        <v>266</v>
      </c>
      <c r="B13" s="269" t="s">
        <v>281</v>
      </c>
      <c r="C13" s="269" t="s">
        <v>80</v>
      </c>
      <c r="D13" s="278">
        <v>1000000</v>
      </c>
      <c r="E13" s="30"/>
      <c r="F13" s="45">
        <f>Puntenoverzicht!F66</f>
        <v>23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11</v>
      </c>
      <c r="S13" s="45">
        <f>Puntenoverzicht!S66</f>
        <v>0</v>
      </c>
      <c r="T13" s="45">
        <f>Puntenoverzicht!T66</f>
        <v>0</v>
      </c>
      <c r="U13" s="45">
        <f>Puntenoverzicht!U66</f>
        <v>3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1</v>
      </c>
      <c r="AD13" s="45">
        <f>Puntenoverzicht!AD66</f>
        <v>1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70" t="s">
        <v>266</v>
      </c>
      <c r="B14" s="271" t="s">
        <v>268</v>
      </c>
      <c r="C14" s="271" t="s">
        <v>227</v>
      </c>
      <c r="D14" s="279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70">
        <v>2</v>
      </c>
      <c r="B15" s="271" t="s">
        <v>108</v>
      </c>
      <c r="C15" s="271" t="s">
        <v>45</v>
      </c>
      <c r="D15" s="279">
        <v>2750000</v>
      </c>
      <c r="E15" s="47"/>
      <c r="F15" s="45">
        <f>Puntenoverzicht!F31</f>
        <v>35</v>
      </c>
      <c r="G15" s="46"/>
      <c r="H15" s="45">
        <f>Puntenoverzicht!H31</f>
        <v>3</v>
      </c>
      <c r="I15" s="45">
        <f>Puntenoverzicht!I31</f>
        <v>6</v>
      </c>
      <c r="J15" s="45">
        <f>Puntenoverzicht!J31</f>
        <v>0</v>
      </c>
      <c r="K15" s="45">
        <f>Puntenoverzicht!K31</f>
        <v>9</v>
      </c>
      <c r="L15" s="45">
        <f>Puntenoverzicht!L31</f>
        <v>0</v>
      </c>
      <c r="M15" s="45">
        <f>Puntenoverzicht!M31</f>
        <v>7</v>
      </c>
      <c r="N15" s="45">
        <f>Puntenoverzicht!N31</f>
        <v>0</v>
      </c>
      <c r="O15" s="45">
        <f>Puntenoverzicht!O31</f>
        <v>0</v>
      </c>
      <c r="P15" s="45">
        <f>Puntenoverzicht!P31</f>
        <v>0</v>
      </c>
      <c r="Q15" s="45">
        <f>Puntenoverzicht!Q31</f>
        <v>0</v>
      </c>
      <c r="R15" s="45">
        <f>Puntenoverzicht!R31</f>
        <v>3</v>
      </c>
      <c r="S15" s="45">
        <f>Puntenoverzicht!S31</f>
        <v>0</v>
      </c>
      <c r="T15" s="45">
        <f>Puntenoverzicht!T31</f>
        <v>7</v>
      </c>
      <c r="U15" s="45">
        <f>Puntenoverzicht!U31</f>
        <v>0</v>
      </c>
      <c r="V15" s="45">
        <f>Puntenoverzicht!V31</f>
        <v>0</v>
      </c>
      <c r="W15" s="45">
        <f>Puntenoverzicht!W31</f>
        <v>0</v>
      </c>
      <c r="X15" s="45">
        <f>Puntenoverzicht!X31</f>
        <v>0</v>
      </c>
      <c r="Y15" s="45">
        <f>Puntenoverzicht!Y31</f>
        <v>0</v>
      </c>
      <c r="Z15" s="45">
        <f>Puntenoverzicht!Z31</f>
        <v>0</v>
      </c>
      <c r="AA15" s="45">
        <f>Puntenoverzicht!AA31</f>
        <v>0</v>
      </c>
      <c r="AB15" s="45">
        <f>Puntenoverzicht!AB31</f>
        <v>0</v>
      </c>
      <c r="AC15" s="45">
        <f>Puntenoverzicht!AC31</f>
        <v>0</v>
      </c>
      <c r="AD15" s="45">
        <f>Puntenoverzicht!AD31</f>
        <v>0</v>
      </c>
      <c r="AE15" s="45">
        <f>Puntenoverzicht!AE31</f>
        <v>0</v>
      </c>
      <c r="AF15" s="45">
        <f>Puntenoverzicht!AF31</f>
        <v>0</v>
      </c>
      <c r="AG15" s="45">
        <f>Puntenoverzicht!AG31</f>
        <v>0</v>
      </c>
      <c r="AH15" s="45">
        <f>Puntenoverzicht!AH31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70">
        <v>1</v>
      </c>
      <c r="B16" s="271" t="s">
        <v>140</v>
      </c>
      <c r="C16" s="271" t="s">
        <v>28</v>
      </c>
      <c r="D16" s="279">
        <v>2250000</v>
      </c>
      <c r="E16" s="47"/>
      <c r="F16" s="45">
        <f>Puntenoverzicht!F14</f>
        <v>20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3</v>
      </c>
      <c r="S16" s="45">
        <f>Puntenoverzicht!S14</f>
        <v>0</v>
      </c>
      <c r="T16" s="45">
        <f>Puntenoverzicht!T14</f>
        <v>9</v>
      </c>
      <c r="U16" s="45">
        <f>Puntenoverzicht!U14</f>
        <v>1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517</v>
      </c>
      <c r="G19" s="46"/>
      <c r="H19" s="45">
        <f t="shared" ref="H19:AH19" si="0">SUM(H6:H16)</f>
        <v>53</v>
      </c>
      <c r="I19" s="45">
        <f t="shared" si="0"/>
        <v>54</v>
      </c>
      <c r="J19" s="45">
        <f t="shared" si="0"/>
        <v>30</v>
      </c>
      <c r="K19" s="45">
        <f t="shared" si="0"/>
        <v>19</v>
      </c>
      <c r="L19" s="45">
        <f t="shared" si="0"/>
        <v>24</v>
      </c>
      <c r="M19" s="45">
        <f t="shared" si="0"/>
        <v>12</v>
      </c>
      <c r="N19" s="45">
        <f t="shared" si="0"/>
        <v>6</v>
      </c>
      <c r="O19" s="45">
        <f t="shared" si="0"/>
        <v>6</v>
      </c>
      <c r="P19" s="45">
        <f t="shared" si="0"/>
        <v>31</v>
      </c>
      <c r="Q19" s="45">
        <f t="shared" si="0"/>
        <v>-5</v>
      </c>
      <c r="R19" s="45">
        <f t="shared" si="0"/>
        <v>46</v>
      </c>
      <c r="S19" s="45">
        <f t="shared" si="0"/>
        <v>6</v>
      </c>
      <c r="T19" s="45">
        <f t="shared" si="0"/>
        <v>25</v>
      </c>
      <c r="U19" s="45">
        <f t="shared" si="0"/>
        <v>33</v>
      </c>
      <c r="V19" s="45">
        <f t="shared" si="0"/>
        <v>17</v>
      </c>
      <c r="W19" s="45">
        <f t="shared" si="0"/>
        <v>17</v>
      </c>
      <c r="X19" s="45">
        <f t="shared" si="0"/>
        <v>12</v>
      </c>
      <c r="Y19" s="45">
        <f t="shared" si="0"/>
        <v>19</v>
      </c>
      <c r="Z19" s="45">
        <f t="shared" si="0"/>
        <v>3</v>
      </c>
      <c r="AA19" s="45">
        <f t="shared" si="0"/>
        <v>30</v>
      </c>
      <c r="AB19" s="45">
        <f t="shared" si="0"/>
        <v>28</v>
      </c>
      <c r="AC19" s="45">
        <f t="shared" si="0"/>
        <v>14</v>
      </c>
      <c r="AD19" s="45">
        <f t="shared" si="0"/>
        <v>37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85" t="s">
        <v>151</v>
      </c>
      <c r="C1" s="295" t="s">
        <v>220</v>
      </c>
      <c r="D1" s="29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85" t="s">
        <v>150</v>
      </c>
      <c r="C2" s="297" t="s">
        <v>292</v>
      </c>
      <c r="D2" s="29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85" t="s">
        <v>145</v>
      </c>
      <c r="C3" s="304" t="s">
        <v>293</v>
      </c>
      <c r="D3" s="29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84"/>
      <c r="B4" s="284"/>
      <c r="C4" s="284"/>
      <c r="D4" s="284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86" t="s">
        <v>95</v>
      </c>
      <c r="B5" s="287" t="s">
        <v>104</v>
      </c>
      <c r="C5" s="287" t="s">
        <v>16</v>
      </c>
      <c r="D5" s="287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92">
        <v>2</v>
      </c>
      <c r="B6" s="293" t="s">
        <v>97</v>
      </c>
      <c r="C6" s="293" t="s">
        <v>30</v>
      </c>
      <c r="D6" s="294">
        <v>1000000</v>
      </c>
      <c r="E6" s="30"/>
      <c r="F6" s="45">
        <f>Puntenoverzicht!F16</f>
        <v>55</v>
      </c>
      <c r="G6" s="46"/>
      <c r="H6" s="45">
        <f>Puntenoverzicht!H16</f>
        <v>8</v>
      </c>
      <c r="I6" s="45">
        <f>Puntenoverzicht!I16</f>
        <v>0</v>
      </c>
      <c r="J6" s="45">
        <f>Puntenoverzicht!J16</f>
        <v>0</v>
      </c>
      <c r="K6" s="45">
        <f>Puntenoverzicht!K16</f>
        <v>13</v>
      </c>
      <c r="L6" s="45">
        <f>Puntenoverzicht!L16</f>
        <v>3</v>
      </c>
      <c r="M6" s="45">
        <f>Puntenoverzicht!M16</f>
        <v>1</v>
      </c>
      <c r="N6" s="45">
        <f>Puntenoverzicht!N16</f>
        <v>8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8</v>
      </c>
      <c r="S6" s="45">
        <f>Puntenoverzicht!S16</f>
        <v>0</v>
      </c>
      <c r="T6" s="45">
        <f>Puntenoverzicht!T16</f>
        <v>1</v>
      </c>
      <c r="U6" s="45">
        <f>Puntenoverzicht!U16</f>
        <v>1</v>
      </c>
      <c r="V6" s="45">
        <f>Puntenoverzicht!V16</f>
        <v>0</v>
      </c>
      <c r="W6" s="45">
        <f>Puntenoverzicht!W16</f>
        <v>3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6</v>
      </c>
      <c r="AB6" s="45">
        <f>Puntenoverzicht!AB16</f>
        <v>3</v>
      </c>
      <c r="AC6" s="45">
        <f>Puntenoverzicht!AC16</f>
        <v>0</v>
      </c>
      <c r="AD6" s="45">
        <f>Puntenoverzicht!AD16</f>
        <v>0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90">
        <v>1</v>
      </c>
      <c r="B7" s="291" t="s">
        <v>131</v>
      </c>
      <c r="C7" s="291" t="s">
        <v>22</v>
      </c>
      <c r="D7" s="301">
        <v>1000000</v>
      </c>
      <c r="E7" s="47"/>
      <c r="F7" s="45">
        <f>Puntenoverzicht!F8</f>
        <v>9</v>
      </c>
      <c r="G7" s="46"/>
      <c r="H7" s="45">
        <f>Puntenoverzicht!H8</f>
        <v>0</v>
      </c>
      <c r="I7" s="45">
        <f>Puntenoverzicht!I8</f>
        <v>1</v>
      </c>
      <c r="J7" s="45">
        <f>Puntenoverzicht!J8</f>
        <v>0</v>
      </c>
      <c r="K7" s="45">
        <f>Puntenoverzicht!K8</f>
        <v>0</v>
      </c>
      <c r="L7" s="45">
        <f>Puntenoverzicht!L8</f>
        <v>0</v>
      </c>
      <c r="M7" s="45">
        <f>Puntenoverzicht!M8</f>
        <v>1</v>
      </c>
      <c r="N7" s="45">
        <f>Puntenoverzicht!N8</f>
        <v>0</v>
      </c>
      <c r="O7" s="45">
        <f>Puntenoverzicht!O8</f>
        <v>0</v>
      </c>
      <c r="P7" s="45">
        <f>Puntenoverzicht!P8</f>
        <v>0</v>
      </c>
      <c r="Q7" s="45">
        <f>Puntenoverzicht!Q8</f>
        <v>-3</v>
      </c>
      <c r="R7" s="45">
        <f>Puntenoverzicht!R8</f>
        <v>0</v>
      </c>
      <c r="S7" s="45">
        <f>Puntenoverzicht!S8</f>
        <v>0</v>
      </c>
      <c r="T7" s="45">
        <f>Puntenoverzicht!T8</f>
        <v>0</v>
      </c>
      <c r="U7" s="45">
        <f>Puntenoverzicht!U8</f>
        <v>4</v>
      </c>
      <c r="V7" s="45">
        <f>Puntenoverzicht!V8</f>
        <v>0</v>
      </c>
      <c r="W7" s="45">
        <f>Puntenoverzicht!W8</f>
        <v>1</v>
      </c>
      <c r="X7" s="45">
        <f>Puntenoverzicht!X8</f>
        <v>0</v>
      </c>
      <c r="Y7" s="45">
        <f>Puntenoverzicht!Y8</f>
        <v>3</v>
      </c>
      <c r="Z7" s="45">
        <f>Puntenoverzicht!Z8</f>
        <v>0</v>
      </c>
      <c r="AA7" s="45">
        <f>Puntenoverzicht!AA8</f>
        <v>-2</v>
      </c>
      <c r="AB7" s="45">
        <f>Puntenoverzicht!AB8</f>
        <v>3</v>
      </c>
      <c r="AC7" s="45">
        <f>Puntenoverzicht!AC8</f>
        <v>0</v>
      </c>
      <c r="AD7" s="45">
        <f>Puntenoverzicht!AD8</f>
        <v>1</v>
      </c>
      <c r="AE7" s="45">
        <f>Puntenoverzicht!AE8</f>
        <v>0</v>
      </c>
      <c r="AF7" s="45">
        <f>Puntenoverzicht!AF8</f>
        <v>0</v>
      </c>
      <c r="AG7" s="45">
        <f>Puntenoverzicht!AG8</f>
        <v>0</v>
      </c>
      <c r="AH7" s="45">
        <f>Puntenoverzicht!AH8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02">
        <v>0.75</v>
      </c>
      <c r="B8" s="291" t="s">
        <v>109</v>
      </c>
      <c r="C8" s="291" t="s">
        <v>53</v>
      </c>
      <c r="D8" s="301">
        <v>1250000</v>
      </c>
      <c r="E8" s="47"/>
      <c r="F8" s="45">
        <f>Puntenoverzicht!F39</f>
        <v>35</v>
      </c>
      <c r="G8" s="46"/>
      <c r="H8" s="45">
        <f>Puntenoverzicht!H39</f>
        <v>0</v>
      </c>
      <c r="I8" s="45">
        <f>Puntenoverzicht!I39</f>
        <v>13</v>
      </c>
      <c r="J8" s="45">
        <f>Puntenoverzicht!J39</f>
        <v>0</v>
      </c>
      <c r="K8" s="45">
        <f>Puntenoverzicht!K39</f>
        <v>1</v>
      </c>
      <c r="L8" s="45">
        <f>Puntenoverzicht!L39</f>
        <v>0</v>
      </c>
      <c r="M8" s="45">
        <f>Puntenoverzicht!M39</f>
        <v>0</v>
      </c>
      <c r="N8" s="45">
        <f>Puntenoverzicht!N39</f>
        <v>6</v>
      </c>
      <c r="O8" s="45">
        <f>Puntenoverzicht!O39</f>
        <v>1</v>
      </c>
      <c r="P8" s="45">
        <f>Puntenoverzicht!P39</f>
        <v>1</v>
      </c>
      <c r="Q8" s="45">
        <f>Puntenoverzicht!Q39</f>
        <v>0</v>
      </c>
      <c r="R8" s="45">
        <f>Puntenoverzicht!R39</f>
        <v>0</v>
      </c>
      <c r="S8" s="45">
        <f>Puntenoverzicht!S39</f>
        <v>6</v>
      </c>
      <c r="T8" s="45">
        <f>Puntenoverzicht!T39</f>
        <v>0</v>
      </c>
      <c r="U8" s="45">
        <f>Puntenoverzicht!U39</f>
        <v>0</v>
      </c>
      <c r="V8" s="45">
        <f>Puntenoverzicht!V39</f>
        <v>0</v>
      </c>
      <c r="W8" s="45">
        <f>Puntenoverzicht!W39</f>
        <v>0</v>
      </c>
      <c r="X8" s="45">
        <f>Puntenoverzicht!X39</f>
        <v>0</v>
      </c>
      <c r="Y8" s="45">
        <f>Puntenoverzicht!Y39</f>
        <v>0</v>
      </c>
      <c r="Z8" s="45">
        <f>Puntenoverzicht!Z39</f>
        <v>0</v>
      </c>
      <c r="AA8" s="45">
        <f>Puntenoverzicht!AA39</f>
        <v>4</v>
      </c>
      <c r="AB8" s="45">
        <f>Puntenoverzicht!AB39</f>
        <v>0</v>
      </c>
      <c r="AC8" s="45">
        <f>Puntenoverzicht!AC39</f>
        <v>3</v>
      </c>
      <c r="AD8" s="45">
        <f>Puntenoverzicht!AD39</f>
        <v>0</v>
      </c>
      <c r="AE8" s="45">
        <f>Puntenoverzicht!AE39</f>
        <v>0</v>
      </c>
      <c r="AF8" s="45">
        <f>Puntenoverzicht!AF39</f>
        <v>0</v>
      </c>
      <c r="AG8" s="45">
        <f>Puntenoverzicht!AG39</f>
        <v>0</v>
      </c>
      <c r="AH8" s="45">
        <f>Puntenoverzicht!AH39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90" t="s">
        <v>266</v>
      </c>
      <c r="B9" s="291" t="s">
        <v>279</v>
      </c>
      <c r="C9" s="291" t="s">
        <v>78</v>
      </c>
      <c r="D9" s="301">
        <v>1000000</v>
      </c>
      <c r="E9" s="47"/>
      <c r="F9" s="45">
        <f>Puntenoverzicht!F64</f>
        <v>84</v>
      </c>
      <c r="G9" s="46"/>
      <c r="H9" s="45">
        <f>Puntenoverzicht!H64</f>
        <v>3</v>
      </c>
      <c r="I9" s="45">
        <f>Puntenoverzicht!I64</f>
        <v>3</v>
      </c>
      <c r="J9" s="45">
        <f>Puntenoverzicht!J64</f>
        <v>0</v>
      </c>
      <c r="K9" s="45">
        <f>Puntenoverzicht!K64</f>
        <v>0</v>
      </c>
      <c r="L9" s="45">
        <f>Puntenoverzicht!L64</f>
        <v>33</v>
      </c>
      <c r="M9" s="45">
        <f>Puntenoverzicht!M64</f>
        <v>4</v>
      </c>
      <c r="N9" s="45">
        <f>Puntenoverzicht!N64</f>
        <v>0</v>
      </c>
      <c r="O9" s="45">
        <f>Puntenoverzicht!O64</f>
        <v>0</v>
      </c>
      <c r="P9" s="45">
        <f>Puntenoverzicht!P64</f>
        <v>0</v>
      </c>
      <c r="Q9" s="45">
        <f>Puntenoverzicht!Q64</f>
        <v>0</v>
      </c>
      <c r="R9" s="45">
        <f>Puntenoverzicht!R64</f>
        <v>3</v>
      </c>
      <c r="S9" s="45">
        <f>Puntenoverzicht!S64</f>
        <v>0</v>
      </c>
      <c r="T9" s="45">
        <f>Puntenoverzicht!T64</f>
        <v>0</v>
      </c>
      <c r="U9" s="45">
        <f>Puntenoverzicht!U64</f>
        <v>6</v>
      </c>
      <c r="V9" s="45">
        <f>Puntenoverzicht!V64</f>
        <v>0</v>
      </c>
      <c r="W9" s="45">
        <f>Puntenoverzicht!W64</f>
        <v>0</v>
      </c>
      <c r="X9" s="45">
        <f>Puntenoverzicht!X64</f>
        <v>10</v>
      </c>
      <c r="Y9" s="45">
        <f>Puntenoverzicht!Y64</f>
        <v>0</v>
      </c>
      <c r="Z9" s="45">
        <f>Puntenoverzicht!Z64</f>
        <v>0</v>
      </c>
      <c r="AA9" s="45">
        <f>Puntenoverzicht!AA64</f>
        <v>10</v>
      </c>
      <c r="AB9" s="45">
        <f>Puntenoverzicht!AB64</f>
        <v>0</v>
      </c>
      <c r="AC9" s="45">
        <f>Puntenoverzicht!AC64</f>
        <v>11</v>
      </c>
      <c r="AD9" s="45">
        <f>Puntenoverzicht!AD64</f>
        <v>1</v>
      </c>
      <c r="AE9" s="45">
        <f>Puntenoverzicht!AE64</f>
        <v>0</v>
      </c>
      <c r="AF9" s="45">
        <f>Puntenoverzicht!AF64</f>
        <v>0</v>
      </c>
      <c r="AG9" s="45">
        <f>Puntenoverzicht!AG64</f>
        <v>0</v>
      </c>
      <c r="AH9" s="45">
        <f>Puntenoverzicht!AH64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88">
        <v>2</v>
      </c>
      <c r="B10" s="289" t="s">
        <v>220</v>
      </c>
      <c r="C10" s="289" t="s">
        <v>41</v>
      </c>
      <c r="D10" s="300">
        <v>1500000</v>
      </c>
      <c r="E10" s="47"/>
      <c r="F10" s="45">
        <f>Puntenoverzicht!F27</f>
        <v>71</v>
      </c>
      <c r="G10" s="46"/>
      <c r="H10" s="45">
        <f>Puntenoverzicht!H27</f>
        <v>11</v>
      </c>
      <c r="I10" s="45">
        <f>Puntenoverzicht!I27</f>
        <v>0</v>
      </c>
      <c r="J10" s="45">
        <f>Puntenoverzicht!J27</f>
        <v>3</v>
      </c>
      <c r="K10" s="45">
        <f>Puntenoverzicht!K27</f>
        <v>3</v>
      </c>
      <c r="L10" s="45">
        <f>Puntenoverzicht!L27</f>
        <v>0</v>
      </c>
      <c r="M10" s="45">
        <f>Puntenoverzicht!M27</f>
        <v>1</v>
      </c>
      <c r="N10" s="45">
        <f>Puntenoverzicht!N27</f>
        <v>0</v>
      </c>
      <c r="O10" s="45">
        <f>Puntenoverzicht!O27</f>
        <v>0</v>
      </c>
      <c r="P10" s="45">
        <f>Puntenoverzicht!P27</f>
        <v>0</v>
      </c>
      <c r="Q10" s="45">
        <f>Puntenoverzicht!Q27</f>
        <v>0</v>
      </c>
      <c r="R10" s="45">
        <f>Puntenoverzicht!R27</f>
        <v>3</v>
      </c>
      <c r="S10" s="45">
        <f>Puntenoverzicht!S27</f>
        <v>0</v>
      </c>
      <c r="T10" s="45">
        <f>Puntenoverzicht!T27</f>
        <v>1</v>
      </c>
      <c r="U10" s="45">
        <f>Puntenoverzicht!U27</f>
        <v>1</v>
      </c>
      <c r="V10" s="45">
        <f>Puntenoverzicht!V27</f>
        <v>3</v>
      </c>
      <c r="W10" s="45">
        <f>Puntenoverzicht!W27</f>
        <v>12</v>
      </c>
      <c r="X10" s="45">
        <f>Puntenoverzicht!X27</f>
        <v>0</v>
      </c>
      <c r="Y10" s="45">
        <f>Puntenoverzicht!Y27</f>
        <v>3</v>
      </c>
      <c r="Z10" s="45">
        <f>Puntenoverzicht!Z27</f>
        <v>3</v>
      </c>
      <c r="AA10" s="45">
        <f>Puntenoverzicht!AA27</f>
        <v>1</v>
      </c>
      <c r="AB10" s="45">
        <f>Puntenoverzicht!AB27</f>
        <v>14</v>
      </c>
      <c r="AC10" s="45">
        <f>Puntenoverzicht!AC27</f>
        <v>11</v>
      </c>
      <c r="AD10" s="45">
        <f>Puntenoverzicht!AD27</f>
        <v>1</v>
      </c>
      <c r="AE10" s="45">
        <f>Puntenoverzicht!AE27</f>
        <v>0</v>
      </c>
      <c r="AF10" s="45">
        <f>Puntenoverzicht!AF27</f>
        <v>0</v>
      </c>
      <c r="AG10" s="45">
        <f>Puntenoverzicht!AG27</f>
        <v>0</v>
      </c>
      <c r="AH10" s="45">
        <f>Puntenoverzicht!AH27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88">
        <v>1</v>
      </c>
      <c r="B11" s="289" t="s">
        <v>132</v>
      </c>
      <c r="C11" s="289" t="s">
        <v>24</v>
      </c>
      <c r="D11" s="300">
        <v>2000000</v>
      </c>
      <c r="E11" s="30"/>
      <c r="F11" s="45">
        <f>Puntenoverzicht!F10</f>
        <v>91</v>
      </c>
      <c r="G11" s="46"/>
      <c r="H11" s="45">
        <f>Puntenoverzicht!H10</f>
        <v>0</v>
      </c>
      <c r="I11" s="45">
        <f>Puntenoverzicht!I10</f>
        <v>1</v>
      </c>
      <c r="J11" s="45">
        <f>Puntenoverzicht!J10</f>
        <v>11</v>
      </c>
      <c r="K11" s="45">
        <f>Puntenoverzicht!K10</f>
        <v>0</v>
      </c>
      <c r="L11" s="45">
        <f>Puntenoverzicht!L10</f>
        <v>0</v>
      </c>
      <c r="M11" s="45">
        <f>Puntenoverzicht!M10</f>
        <v>1</v>
      </c>
      <c r="N11" s="45">
        <f>Puntenoverzicht!N10</f>
        <v>0</v>
      </c>
      <c r="O11" s="45">
        <f>Puntenoverzicht!O10</f>
        <v>0</v>
      </c>
      <c r="P11" s="45">
        <f>Puntenoverzicht!P10</f>
        <v>0</v>
      </c>
      <c r="Q11" s="45">
        <f>Puntenoverzicht!Q10</f>
        <v>16</v>
      </c>
      <c r="R11" s="45">
        <f>Puntenoverzicht!R10</f>
        <v>0</v>
      </c>
      <c r="S11" s="45">
        <f>Puntenoverzicht!S10</f>
        <v>0</v>
      </c>
      <c r="T11" s="45">
        <f>Puntenoverzicht!T10</f>
        <v>3</v>
      </c>
      <c r="U11" s="45">
        <f>Puntenoverzicht!U10</f>
        <v>1</v>
      </c>
      <c r="V11" s="45">
        <f>Puntenoverzicht!V10</f>
        <v>19</v>
      </c>
      <c r="W11" s="45">
        <f>Puntenoverzicht!W10</f>
        <v>12</v>
      </c>
      <c r="X11" s="45">
        <f>Puntenoverzicht!X10</f>
        <v>0</v>
      </c>
      <c r="Y11" s="45">
        <f>Puntenoverzicht!Y10</f>
        <v>3</v>
      </c>
      <c r="Z11" s="45">
        <f>Puntenoverzicht!Z10</f>
        <v>0</v>
      </c>
      <c r="AA11" s="45">
        <f>Puntenoverzicht!AA10</f>
        <v>12</v>
      </c>
      <c r="AB11" s="45">
        <f>Puntenoverzicht!AB10</f>
        <v>3</v>
      </c>
      <c r="AC11" s="45">
        <f>Puntenoverzicht!AC10</f>
        <v>0</v>
      </c>
      <c r="AD11" s="45">
        <f>Puntenoverzicht!AD10</f>
        <v>9</v>
      </c>
      <c r="AE11" s="45">
        <f>Puntenoverzicht!AE10</f>
        <v>0</v>
      </c>
      <c r="AF11" s="45">
        <f>Puntenoverzicht!AF10</f>
        <v>0</v>
      </c>
      <c r="AG11" s="45">
        <f>Puntenoverzicht!AG10</f>
        <v>0</v>
      </c>
      <c r="AH11" s="45">
        <f>Puntenoverzicht!AH10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88">
        <v>1</v>
      </c>
      <c r="B12" s="289" t="s">
        <v>113</v>
      </c>
      <c r="C12" s="289" t="s">
        <v>25</v>
      </c>
      <c r="D12" s="300">
        <v>1750000</v>
      </c>
      <c r="E12" s="30"/>
      <c r="F12" s="45">
        <f>Puntenoverzicht!F11</f>
        <v>64</v>
      </c>
      <c r="G12" s="46"/>
      <c r="H12" s="45">
        <f>Puntenoverzicht!H11</f>
        <v>8</v>
      </c>
      <c r="I12" s="45">
        <f>Puntenoverzicht!I11</f>
        <v>1</v>
      </c>
      <c r="J12" s="45">
        <f>Puntenoverzicht!J11</f>
        <v>19</v>
      </c>
      <c r="K12" s="45">
        <f>Puntenoverzicht!K11</f>
        <v>-3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8</v>
      </c>
      <c r="P12" s="45">
        <f>Puntenoverzicht!P11</f>
        <v>0</v>
      </c>
      <c r="Q12" s="45">
        <f>Puntenoverzicht!Q11</f>
        <v>-5</v>
      </c>
      <c r="R12" s="45">
        <f>Puntenoverzicht!R11</f>
        <v>0</v>
      </c>
      <c r="S12" s="45">
        <f>Puntenoverzicht!S11</f>
        <v>0</v>
      </c>
      <c r="T12" s="45">
        <f>Puntenoverzicht!T11</f>
        <v>3</v>
      </c>
      <c r="U12" s="45">
        <f>Puntenoverzicht!U11</f>
        <v>1</v>
      </c>
      <c r="V12" s="45">
        <f>Puntenoverzicht!V11</f>
        <v>11</v>
      </c>
      <c r="W12" s="45">
        <f>Puntenoverzicht!W11</f>
        <v>1</v>
      </c>
      <c r="X12" s="45">
        <f>Puntenoverzicht!X11</f>
        <v>0</v>
      </c>
      <c r="Y12" s="45">
        <f>Puntenoverzicht!Y11</f>
        <v>6</v>
      </c>
      <c r="Z12" s="45">
        <f>Puntenoverzicht!Z11</f>
        <v>0</v>
      </c>
      <c r="AA12" s="45">
        <f>Puntenoverzicht!AA11</f>
        <v>9</v>
      </c>
      <c r="AB12" s="45">
        <f>Puntenoverzicht!AB11</f>
        <v>3</v>
      </c>
      <c r="AC12" s="45">
        <f>Puntenoverzicht!AC11</f>
        <v>0</v>
      </c>
      <c r="AD12" s="45">
        <f>Puntenoverzicht!AD11</f>
        <v>1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03">
        <v>0.75</v>
      </c>
      <c r="B13" s="289" t="s">
        <v>123</v>
      </c>
      <c r="C13" s="289" t="s">
        <v>61</v>
      </c>
      <c r="D13" s="300">
        <v>1500000</v>
      </c>
      <c r="E13" s="30"/>
      <c r="F13" s="45">
        <f>Puntenoverzicht!F47</f>
        <v>38</v>
      </c>
      <c r="G13" s="46"/>
      <c r="H13" s="45">
        <f>Puntenoverzicht!H47</f>
        <v>0</v>
      </c>
      <c r="I13" s="45">
        <f>Puntenoverzicht!I47</f>
        <v>3</v>
      </c>
      <c r="J13" s="45">
        <f>Puntenoverzicht!J47</f>
        <v>0</v>
      </c>
      <c r="K13" s="45">
        <f>Puntenoverzicht!K47</f>
        <v>0</v>
      </c>
      <c r="L13" s="45">
        <f>Puntenoverzicht!L47</f>
        <v>3</v>
      </c>
      <c r="M13" s="45">
        <f>Puntenoverzicht!M47</f>
        <v>0</v>
      </c>
      <c r="N13" s="45">
        <f>Puntenoverzicht!N47</f>
        <v>11</v>
      </c>
      <c r="O13" s="45">
        <f>Puntenoverzicht!O47</f>
        <v>1</v>
      </c>
      <c r="P13" s="45">
        <f>Puntenoverzicht!P47</f>
        <v>14</v>
      </c>
      <c r="Q13" s="45">
        <f>Puntenoverzicht!Q47</f>
        <v>0</v>
      </c>
      <c r="R13" s="45">
        <f>Puntenoverzicht!R47</f>
        <v>0</v>
      </c>
      <c r="S13" s="45">
        <f>Puntenoverzicht!S47</f>
        <v>3</v>
      </c>
      <c r="T13" s="45">
        <f>Puntenoverzicht!T47</f>
        <v>0</v>
      </c>
      <c r="U13" s="45">
        <f>Puntenoverzicht!U47</f>
        <v>0</v>
      </c>
      <c r="V13" s="45">
        <f>Puntenoverzicht!V47</f>
        <v>0</v>
      </c>
      <c r="W13" s="45">
        <f>Puntenoverzicht!W47</f>
        <v>3</v>
      </c>
      <c r="X13" s="45">
        <f>Puntenoverzicht!X47</f>
        <v>0</v>
      </c>
      <c r="Y13" s="45">
        <f>Puntenoverzicht!Y47</f>
        <v>0</v>
      </c>
      <c r="Z13" s="45">
        <f>Puntenoverzicht!Z47</f>
        <v>0</v>
      </c>
      <c r="AA13" s="45">
        <f>Puntenoverzicht!AA47</f>
        <v>0</v>
      </c>
      <c r="AB13" s="45">
        <f>Puntenoverzicht!AB47</f>
        <v>0</v>
      </c>
      <c r="AC13" s="45">
        <f>Puntenoverzicht!AC47</f>
        <v>0</v>
      </c>
      <c r="AD13" s="45">
        <f>Puntenoverzicht!AD47</f>
        <v>0</v>
      </c>
      <c r="AE13" s="45">
        <f>Puntenoverzicht!AE47</f>
        <v>0</v>
      </c>
      <c r="AF13" s="45">
        <f>Puntenoverzicht!AF47</f>
        <v>0</v>
      </c>
      <c r="AG13" s="45">
        <f>Puntenoverzicht!AG47</f>
        <v>0</v>
      </c>
      <c r="AH13" s="45">
        <f>Puntenoverzicht!AH47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90" t="s">
        <v>266</v>
      </c>
      <c r="B14" s="291" t="s">
        <v>268</v>
      </c>
      <c r="C14" s="291" t="s">
        <v>227</v>
      </c>
      <c r="D14" s="301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90" t="s">
        <v>266</v>
      </c>
      <c r="B15" s="291" t="s">
        <v>286</v>
      </c>
      <c r="C15" s="291" t="s">
        <v>228</v>
      </c>
      <c r="D15" s="301">
        <v>1000000</v>
      </c>
      <c r="E15" s="47"/>
      <c r="F15" s="45">
        <f>Puntenoverzicht!F73</f>
        <v>96</v>
      </c>
      <c r="G15" s="46"/>
      <c r="H15" s="45">
        <f>Puntenoverzicht!H73</f>
        <v>27</v>
      </c>
      <c r="I15" s="45">
        <f>Puntenoverzicht!I73</f>
        <v>9</v>
      </c>
      <c r="J15" s="45">
        <f>Puntenoverzicht!J73</f>
        <v>6</v>
      </c>
      <c r="K15" s="45">
        <f>Puntenoverzicht!K73</f>
        <v>0</v>
      </c>
      <c r="L15" s="45">
        <f>Puntenoverzicht!L73</f>
        <v>27</v>
      </c>
      <c r="M15" s="45">
        <f>Puntenoverzicht!M73</f>
        <v>1</v>
      </c>
      <c r="N15" s="45">
        <f>Puntenoverzicht!N73</f>
        <v>0</v>
      </c>
      <c r="O15" s="45">
        <f>Puntenoverzicht!O73</f>
        <v>0</v>
      </c>
      <c r="P15" s="45">
        <f>Puntenoverzicht!P73</f>
        <v>0</v>
      </c>
      <c r="Q15" s="45">
        <f>Puntenoverzicht!Q73</f>
        <v>0</v>
      </c>
      <c r="R15" s="45">
        <f>Puntenoverzicht!R73</f>
        <v>3</v>
      </c>
      <c r="S15" s="45">
        <f>Puntenoverzicht!S73</f>
        <v>0</v>
      </c>
      <c r="T15" s="45">
        <f>Puntenoverzicht!T73</f>
        <v>0</v>
      </c>
      <c r="U15" s="45">
        <f>Puntenoverzicht!U73</f>
        <v>9</v>
      </c>
      <c r="V15" s="45">
        <f>Puntenoverzicht!V73</f>
        <v>0</v>
      </c>
      <c r="W15" s="45">
        <f>Puntenoverzicht!W73</f>
        <v>0</v>
      </c>
      <c r="X15" s="45">
        <f>Puntenoverzicht!X73</f>
        <v>0</v>
      </c>
      <c r="Y15" s="45">
        <f>Puntenoverzicht!Y73</f>
        <v>0</v>
      </c>
      <c r="Z15" s="45">
        <f>Puntenoverzicht!Z73</f>
        <v>0</v>
      </c>
      <c r="AA15" s="45">
        <f>Puntenoverzicht!AA73</f>
        <v>0</v>
      </c>
      <c r="AB15" s="45">
        <f>Puntenoverzicht!AB73</f>
        <v>0</v>
      </c>
      <c r="AC15" s="45">
        <f>Puntenoverzicht!AC73</f>
        <v>7</v>
      </c>
      <c r="AD15" s="45">
        <f>Puntenoverzicht!AD73</f>
        <v>7</v>
      </c>
      <c r="AE15" s="45">
        <f>Puntenoverzicht!AE73</f>
        <v>0</v>
      </c>
      <c r="AF15" s="45">
        <f>Puntenoverzicht!AF73</f>
        <v>0</v>
      </c>
      <c r="AG15" s="45">
        <f>Puntenoverzicht!AG73</f>
        <v>0</v>
      </c>
      <c r="AH15" s="45">
        <f>Puntenoverzicht!AH73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90">
        <v>2</v>
      </c>
      <c r="B16" s="291" t="s">
        <v>108</v>
      </c>
      <c r="C16" s="291" t="s">
        <v>45</v>
      </c>
      <c r="D16" s="301">
        <v>2750000</v>
      </c>
      <c r="E16" s="47"/>
      <c r="F16" s="45">
        <f>Puntenoverzicht!F31</f>
        <v>35</v>
      </c>
      <c r="G16" s="46"/>
      <c r="H16" s="45">
        <f>Puntenoverzicht!H31</f>
        <v>3</v>
      </c>
      <c r="I16" s="45">
        <f>Puntenoverzicht!I31</f>
        <v>6</v>
      </c>
      <c r="J16" s="45">
        <f>Puntenoverzicht!J31</f>
        <v>0</v>
      </c>
      <c r="K16" s="45">
        <f>Puntenoverzicht!K31</f>
        <v>9</v>
      </c>
      <c r="L16" s="45">
        <f>Puntenoverzicht!L31</f>
        <v>0</v>
      </c>
      <c r="M16" s="45">
        <f>Puntenoverzicht!M31</f>
        <v>7</v>
      </c>
      <c r="N16" s="45">
        <f>Puntenoverzicht!N31</f>
        <v>0</v>
      </c>
      <c r="O16" s="45">
        <f>Puntenoverzicht!O31</f>
        <v>0</v>
      </c>
      <c r="P16" s="45">
        <f>Puntenoverzicht!P31</f>
        <v>0</v>
      </c>
      <c r="Q16" s="45">
        <f>Puntenoverzicht!Q31</f>
        <v>0</v>
      </c>
      <c r="R16" s="45">
        <f>Puntenoverzicht!R31</f>
        <v>3</v>
      </c>
      <c r="S16" s="45">
        <f>Puntenoverzicht!S31</f>
        <v>0</v>
      </c>
      <c r="T16" s="45">
        <f>Puntenoverzicht!T31</f>
        <v>7</v>
      </c>
      <c r="U16" s="45">
        <f>Puntenoverzicht!U31</f>
        <v>0</v>
      </c>
      <c r="V16" s="45">
        <f>Puntenoverzicht!V31</f>
        <v>0</v>
      </c>
      <c r="W16" s="45">
        <f>Puntenoverzicht!W31</f>
        <v>0</v>
      </c>
      <c r="X16" s="45">
        <f>Puntenoverzicht!X31</f>
        <v>0</v>
      </c>
      <c r="Y16" s="45">
        <f>Puntenoverzicht!Y31</f>
        <v>0</v>
      </c>
      <c r="Z16" s="45">
        <f>Puntenoverzicht!Z31</f>
        <v>0</v>
      </c>
      <c r="AA16" s="45">
        <f>Puntenoverzicht!AA31</f>
        <v>0</v>
      </c>
      <c r="AB16" s="45">
        <f>Puntenoverzicht!AB31</f>
        <v>0</v>
      </c>
      <c r="AC16" s="45">
        <f>Puntenoverzicht!AC31</f>
        <v>0</v>
      </c>
      <c r="AD16" s="45">
        <f>Puntenoverzicht!AD31</f>
        <v>0</v>
      </c>
      <c r="AE16" s="45">
        <f>Puntenoverzicht!AE31</f>
        <v>0</v>
      </c>
      <c r="AF16" s="45">
        <f>Puntenoverzicht!AF31</f>
        <v>0</v>
      </c>
      <c r="AG16" s="45">
        <f>Puntenoverzicht!AG31</f>
        <v>0</v>
      </c>
      <c r="AH16" s="45">
        <f>Puntenoverzicht!AH31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15750000</v>
      </c>
      <c r="E19" s="40"/>
      <c r="F19" s="45">
        <f>SUM(F6:F17)</f>
        <v>782</v>
      </c>
      <c r="G19" s="46"/>
      <c r="H19" s="45">
        <f t="shared" ref="H19:AH19" si="0">SUM(H6:H16)</f>
        <v>93</v>
      </c>
      <c r="I19" s="45">
        <f t="shared" si="0"/>
        <v>58</v>
      </c>
      <c r="J19" s="45">
        <f t="shared" si="0"/>
        <v>39</v>
      </c>
      <c r="K19" s="45">
        <f t="shared" si="0"/>
        <v>35</v>
      </c>
      <c r="L19" s="45">
        <f t="shared" si="0"/>
        <v>87</v>
      </c>
      <c r="M19" s="45">
        <f t="shared" si="0"/>
        <v>18</v>
      </c>
      <c r="N19" s="45">
        <f t="shared" si="0"/>
        <v>25</v>
      </c>
      <c r="O19" s="45">
        <f t="shared" si="0"/>
        <v>10</v>
      </c>
      <c r="P19" s="45">
        <f t="shared" si="0"/>
        <v>45</v>
      </c>
      <c r="Q19" s="45">
        <f t="shared" si="0"/>
        <v>8</v>
      </c>
      <c r="R19" s="45">
        <f t="shared" si="0"/>
        <v>35</v>
      </c>
      <c r="S19" s="45">
        <f t="shared" si="0"/>
        <v>9</v>
      </c>
      <c r="T19" s="45">
        <f t="shared" si="0"/>
        <v>15</v>
      </c>
      <c r="U19" s="45">
        <f t="shared" si="0"/>
        <v>38</v>
      </c>
      <c r="V19" s="45">
        <f t="shared" si="0"/>
        <v>33</v>
      </c>
      <c r="W19" s="45">
        <f t="shared" si="0"/>
        <v>32</v>
      </c>
      <c r="X19" s="45">
        <f t="shared" si="0"/>
        <v>22</v>
      </c>
      <c r="Y19" s="45">
        <f t="shared" si="0"/>
        <v>15</v>
      </c>
      <c r="Z19" s="45">
        <f t="shared" si="0"/>
        <v>3</v>
      </c>
      <c r="AA19" s="45">
        <f t="shared" si="0"/>
        <v>40</v>
      </c>
      <c r="AB19" s="45">
        <f t="shared" si="0"/>
        <v>32</v>
      </c>
      <c r="AC19" s="45">
        <f t="shared" si="0"/>
        <v>39</v>
      </c>
      <c r="AD19" s="45">
        <f t="shared" si="0"/>
        <v>51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06" t="s">
        <v>151</v>
      </c>
      <c r="C1" s="315" t="s">
        <v>216</v>
      </c>
      <c r="D1" s="31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06" t="s">
        <v>150</v>
      </c>
      <c r="C2" s="317" t="s">
        <v>192</v>
      </c>
      <c r="D2" s="31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06" t="s">
        <v>145</v>
      </c>
      <c r="C3" s="325" t="s">
        <v>294</v>
      </c>
      <c r="D3" s="319"/>
      <c r="E3" s="36"/>
      <c r="F3" s="37" t="s">
        <v>91</v>
      </c>
      <c r="G3" s="38"/>
      <c r="H3" s="39" t="s">
        <v>92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05"/>
      <c r="B4" s="305"/>
      <c r="C4" s="305"/>
      <c r="D4" s="305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07" t="s">
        <v>95</v>
      </c>
      <c r="B5" s="308" t="s">
        <v>104</v>
      </c>
      <c r="C5" s="308" t="s">
        <v>16</v>
      </c>
      <c r="D5" s="308" t="s">
        <v>103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22">
        <v>0.75</v>
      </c>
      <c r="B6" s="313" t="s">
        <v>274</v>
      </c>
      <c r="C6" s="313" t="s">
        <v>47</v>
      </c>
      <c r="D6" s="314">
        <v>1000000</v>
      </c>
      <c r="E6" s="30"/>
      <c r="F6" s="45">
        <f>Puntenoverzicht!F33</f>
        <v>3</v>
      </c>
      <c r="G6" s="46"/>
      <c r="H6" s="45">
        <f>Puntenoverzicht!H33</f>
        <v>0</v>
      </c>
      <c r="I6" s="45">
        <f>Puntenoverzicht!I33</f>
        <v>0</v>
      </c>
      <c r="J6" s="45">
        <f>Puntenoverzicht!J33</f>
        <v>0</v>
      </c>
      <c r="K6" s="45">
        <f>Puntenoverzicht!K33</f>
        <v>1</v>
      </c>
      <c r="L6" s="45">
        <f>Puntenoverzicht!L33</f>
        <v>0</v>
      </c>
      <c r="M6" s="45">
        <f>Puntenoverzicht!M33</f>
        <v>0</v>
      </c>
      <c r="N6" s="45">
        <f>Puntenoverzicht!N33</f>
        <v>0</v>
      </c>
      <c r="O6" s="45">
        <f>Puntenoverzicht!O33</f>
        <v>1</v>
      </c>
      <c r="P6" s="45">
        <f>Puntenoverzicht!P33</f>
        <v>1</v>
      </c>
      <c r="Q6" s="45">
        <f>Puntenoverzicht!Q33</f>
        <v>0</v>
      </c>
      <c r="R6" s="45">
        <f>Puntenoverzicht!R33</f>
        <v>0</v>
      </c>
      <c r="S6" s="45">
        <f>Puntenoverzicht!S33</f>
        <v>0</v>
      </c>
      <c r="T6" s="45">
        <f>Puntenoverzicht!T33</f>
        <v>0</v>
      </c>
      <c r="U6" s="45">
        <f>Puntenoverzicht!U33</f>
        <v>0</v>
      </c>
      <c r="V6" s="45">
        <f>Puntenoverzicht!V33</f>
        <v>0</v>
      </c>
      <c r="W6" s="45">
        <f>Puntenoverzicht!W33</f>
        <v>0</v>
      </c>
      <c r="X6" s="45">
        <f>Puntenoverzicht!X33</f>
        <v>0</v>
      </c>
      <c r="Y6" s="45">
        <f>Puntenoverzicht!Y33</f>
        <v>0</v>
      </c>
      <c r="Z6" s="45">
        <f>Puntenoverzicht!Z33</f>
        <v>0</v>
      </c>
      <c r="AA6" s="45">
        <f>Puntenoverzicht!AA33</f>
        <v>0</v>
      </c>
      <c r="AB6" s="45">
        <f>Puntenoverzicht!AB33</f>
        <v>0</v>
      </c>
      <c r="AC6" s="45">
        <f>Puntenoverzicht!AC33</f>
        <v>0</v>
      </c>
      <c r="AD6" s="45">
        <f>Puntenoverzicht!AD33</f>
        <v>0</v>
      </c>
      <c r="AE6" s="45">
        <f>Puntenoverzicht!AE33</f>
        <v>0</v>
      </c>
      <c r="AF6" s="45">
        <f>Puntenoverzicht!AF33</f>
        <v>0</v>
      </c>
      <c r="AG6" s="45">
        <f>Puntenoverzicht!AG33</f>
        <v>0</v>
      </c>
      <c r="AH6" s="45">
        <f>Puntenoverzicht!AH33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11">
        <v>1</v>
      </c>
      <c r="B7" s="312" t="s">
        <v>130</v>
      </c>
      <c r="C7" s="312" t="s">
        <v>20</v>
      </c>
      <c r="D7" s="321">
        <v>1250000</v>
      </c>
      <c r="E7" s="47"/>
      <c r="F7" s="45">
        <f>Puntenoverzicht!F6</f>
        <v>30</v>
      </c>
      <c r="G7" s="46"/>
      <c r="H7" s="45">
        <f>Puntenoverzicht!H6</f>
        <v>0</v>
      </c>
      <c r="I7" s="45">
        <f>Puntenoverzicht!I6</f>
        <v>4</v>
      </c>
      <c r="J7" s="45">
        <f>Puntenoverzicht!J6</f>
        <v>6</v>
      </c>
      <c r="K7" s="45">
        <f>Puntenoverzicht!K6</f>
        <v>0</v>
      </c>
      <c r="L7" s="45">
        <f>Puntenoverzicht!L6</f>
        <v>0</v>
      </c>
      <c r="M7" s="45">
        <f>Puntenoverzicht!M6</f>
        <v>1</v>
      </c>
      <c r="N7" s="45">
        <f>Puntenoverzicht!N6</f>
        <v>0</v>
      </c>
      <c r="O7" s="45">
        <f>Puntenoverzicht!O6</f>
        <v>0</v>
      </c>
      <c r="P7" s="45">
        <f>Puntenoverzicht!P6</f>
        <v>0</v>
      </c>
      <c r="Q7" s="45">
        <f>Puntenoverzicht!Q6</f>
        <v>0</v>
      </c>
      <c r="R7" s="45">
        <f>Puntenoverzicht!R6</f>
        <v>0</v>
      </c>
      <c r="S7" s="45">
        <f>Puntenoverzicht!S6</f>
        <v>0</v>
      </c>
      <c r="T7" s="45">
        <f>Puntenoverzicht!T6</f>
        <v>3</v>
      </c>
      <c r="U7" s="45">
        <f>Puntenoverzicht!U6</f>
        <v>4</v>
      </c>
      <c r="V7" s="45">
        <f>Puntenoverzicht!V6</f>
        <v>0</v>
      </c>
      <c r="W7" s="45">
        <f>Puntenoverzicht!W6</f>
        <v>4</v>
      </c>
      <c r="X7" s="45">
        <f>Puntenoverzicht!X6</f>
        <v>0</v>
      </c>
      <c r="Y7" s="45">
        <f>Puntenoverzicht!Y6</f>
        <v>3</v>
      </c>
      <c r="Z7" s="45">
        <f>Puntenoverzicht!Z6</f>
        <v>0</v>
      </c>
      <c r="AA7" s="45">
        <f>Puntenoverzicht!AA6</f>
        <v>1</v>
      </c>
      <c r="AB7" s="45">
        <f>Puntenoverzicht!AB6</f>
        <v>3</v>
      </c>
      <c r="AC7" s="45">
        <f>Puntenoverzicht!AC6</f>
        <v>0</v>
      </c>
      <c r="AD7" s="45">
        <f>Puntenoverzicht!AD6</f>
        <v>1</v>
      </c>
      <c r="AE7" s="45">
        <f>Puntenoverzicht!AE6</f>
        <v>0</v>
      </c>
      <c r="AF7" s="45">
        <f>Puntenoverzicht!AF6</f>
        <v>0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11" t="s">
        <v>266</v>
      </c>
      <c r="B8" s="312" t="s">
        <v>276</v>
      </c>
      <c r="C8" s="312" t="s">
        <v>75</v>
      </c>
      <c r="D8" s="321">
        <v>1000000</v>
      </c>
      <c r="E8" s="47"/>
      <c r="F8" s="45">
        <f>Puntenoverzicht!F61</f>
        <v>19</v>
      </c>
      <c r="G8" s="46"/>
      <c r="H8" s="45">
        <f>Puntenoverzicht!H61</f>
        <v>3</v>
      </c>
      <c r="I8" s="45">
        <f>Puntenoverzicht!I61</f>
        <v>3</v>
      </c>
      <c r="J8" s="45">
        <f>Puntenoverzicht!J61</f>
        <v>0</v>
      </c>
      <c r="K8" s="45">
        <f>Puntenoverzicht!K61</f>
        <v>0</v>
      </c>
      <c r="L8" s="45">
        <f>Puntenoverzicht!L61</f>
        <v>3</v>
      </c>
      <c r="M8" s="45">
        <f>Puntenoverzicht!M61</f>
        <v>4</v>
      </c>
      <c r="N8" s="45">
        <f>Puntenoverzicht!N61</f>
        <v>0</v>
      </c>
      <c r="O8" s="45">
        <f>Puntenoverzicht!O61</f>
        <v>0</v>
      </c>
      <c r="P8" s="45">
        <f>Puntenoverzicht!P61</f>
        <v>0</v>
      </c>
      <c r="Q8" s="45">
        <f>Puntenoverzicht!Q61</f>
        <v>0</v>
      </c>
      <c r="R8" s="45">
        <f>Puntenoverzicht!R61</f>
        <v>0</v>
      </c>
      <c r="S8" s="45">
        <f>Puntenoverzicht!S61</f>
        <v>0</v>
      </c>
      <c r="T8" s="45">
        <f>Puntenoverzicht!T61</f>
        <v>0</v>
      </c>
      <c r="U8" s="45">
        <f>Puntenoverzicht!U61</f>
        <v>6</v>
      </c>
      <c r="V8" s="45">
        <f>Puntenoverzicht!V61</f>
        <v>0</v>
      </c>
      <c r="W8" s="45">
        <f>Puntenoverzicht!W61</f>
        <v>0</v>
      </c>
      <c r="X8" s="45">
        <f>Puntenoverzicht!X61</f>
        <v>0</v>
      </c>
      <c r="Y8" s="45">
        <f>Puntenoverzicht!Y61</f>
        <v>0</v>
      </c>
      <c r="Z8" s="45">
        <f>Puntenoverzicht!Z61</f>
        <v>0</v>
      </c>
      <c r="AA8" s="45">
        <f>Puntenoverzicht!AA61</f>
        <v>0</v>
      </c>
      <c r="AB8" s="45">
        <f>Puntenoverzicht!AB61</f>
        <v>0</v>
      </c>
      <c r="AC8" s="45">
        <f>Puntenoverzicht!AC61</f>
        <v>0</v>
      </c>
      <c r="AD8" s="45">
        <f>Puntenoverzicht!AD61</f>
        <v>0</v>
      </c>
      <c r="AE8" s="45">
        <f>Puntenoverzicht!AE61</f>
        <v>0</v>
      </c>
      <c r="AF8" s="45">
        <f>Puntenoverzicht!AF61</f>
        <v>0</v>
      </c>
      <c r="AG8" s="45">
        <f>Puntenoverzicht!AG61</f>
        <v>0</v>
      </c>
      <c r="AH8" s="45">
        <f>Puntenoverzicht!AH61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11">
        <v>2</v>
      </c>
      <c r="B9" s="312" t="s">
        <v>96</v>
      </c>
      <c r="C9" s="312" t="s">
        <v>33</v>
      </c>
      <c r="D9" s="321">
        <v>1750000</v>
      </c>
      <c r="E9" s="47"/>
      <c r="F9" s="45">
        <f>Puntenoverzicht!F19</f>
        <v>67</v>
      </c>
      <c r="G9" s="46"/>
      <c r="H9" s="45">
        <f>Puntenoverzicht!H19</f>
        <v>6</v>
      </c>
      <c r="I9" s="45">
        <f>Puntenoverzicht!I19</f>
        <v>0</v>
      </c>
      <c r="J9" s="45">
        <f>Puntenoverzicht!J19</f>
        <v>0</v>
      </c>
      <c r="K9" s="45">
        <f>Puntenoverzicht!K19</f>
        <v>3</v>
      </c>
      <c r="L9" s="45">
        <f>Puntenoverzicht!L19</f>
        <v>0</v>
      </c>
      <c r="M9" s="45">
        <f>Puntenoverzicht!M19</f>
        <v>1</v>
      </c>
      <c r="N9" s="45">
        <f>Puntenoverzicht!N19</f>
        <v>6</v>
      </c>
      <c r="O9" s="45">
        <f>Puntenoverzicht!O19</f>
        <v>0</v>
      </c>
      <c r="P9" s="45">
        <f>Puntenoverzicht!P19</f>
        <v>0</v>
      </c>
      <c r="Q9" s="45">
        <f>Puntenoverzicht!Q19</f>
        <v>0</v>
      </c>
      <c r="R9" s="45">
        <f>Puntenoverzicht!R19</f>
        <v>6</v>
      </c>
      <c r="S9" s="45">
        <f>Puntenoverzicht!S19</f>
        <v>0</v>
      </c>
      <c r="T9" s="45">
        <f>Puntenoverzicht!T19</f>
        <v>1</v>
      </c>
      <c r="U9" s="45">
        <f>Puntenoverzicht!U19</f>
        <v>11</v>
      </c>
      <c r="V9" s="45">
        <f>Puntenoverzicht!V19</f>
        <v>0</v>
      </c>
      <c r="W9" s="45">
        <f>Puntenoverzicht!W19</f>
        <v>3</v>
      </c>
      <c r="X9" s="45">
        <f>Puntenoverzicht!X19</f>
        <v>0</v>
      </c>
      <c r="Y9" s="45">
        <f>Puntenoverzicht!Y19</f>
        <v>6</v>
      </c>
      <c r="Z9" s="45">
        <f>Puntenoverzicht!Z19</f>
        <v>16</v>
      </c>
      <c r="AA9" s="45">
        <f>Puntenoverzicht!AA19</f>
        <v>4</v>
      </c>
      <c r="AB9" s="45">
        <f>Puntenoverzicht!AB19</f>
        <v>-2</v>
      </c>
      <c r="AC9" s="45">
        <f>Puntenoverzicht!AC19</f>
        <v>6</v>
      </c>
      <c r="AD9" s="45">
        <f>Puntenoverzicht!AD19</f>
        <v>0</v>
      </c>
      <c r="AE9" s="45">
        <f>Puntenoverzicht!AE19</f>
        <v>0</v>
      </c>
      <c r="AF9" s="45">
        <f>Puntenoverzicht!AF19</f>
        <v>0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09">
        <v>1</v>
      </c>
      <c r="B10" s="310" t="s">
        <v>113</v>
      </c>
      <c r="C10" s="310" t="s">
        <v>25</v>
      </c>
      <c r="D10" s="320">
        <v>1750000</v>
      </c>
      <c r="E10" s="47"/>
      <c r="F10" s="45">
        <f>Puntenoverzicht!F11</f>
        <v>64</v>
      </c>
      <c r="G10" s="46"/>
      <c r="H10" s="45">
        <f>Puntenoverzicht!H11</f>
        <v>8</v>
      </c>
      <c r="I10" s="45">
        <f>Puntenoverzicht!I11</f>
        <v>1</v>
      </c>
      <c r="J10" s="45">
        <f>Puntenoverzicht!J11</f>
        <v>19</v>
      </c>
      <c r="K10" s="45">
        <f>Puntenoverzicht!K11</f>
        <v>-3</v>
      </c>
      <c r="L10" s="45">
        <f>Puntenoverzicht!L11</f>
        <v>0</v>
      </c>
      <c r="M10" s="45">
        <f>Puntenoverzicht!M11</f>
        <v>1</v>
      </c>
      <c r="N10" s="45">
        <f>Puntenoverzicht!N11</f>
        <v>0</v>
      </c>
      <c r="O10" s="45">
        <f>Puntenoverzicht!O11</f>
        <v>8</v>
      </c>
      <c r="P10" s="45">
        <f>Puntenoverzicht!P11</f>
        <v>0</v>
      </c>
      <c r="Q10" s="45">
        <f>Puntenoverzicht!Q11</f>
        <v>-5</v>
      </c>
      <c r="R10" s="45">
        <f>Puntenoverzicht!R11</f>
        <v>0</v>
      </c>
      <c r="S10" s="45">
        <f>Puntenoverzicht!S11</f>
        <v>0</v>
      </c>
      <c r="T10" s="45">
        <f>Puntenoverzicht!T11</f>
        <v>3</v>
      </c>
      <c r="U10" s="45">
        <f>Puntenoverzicht!U11</f>
        <v>1</v>
      </c>
      <c r="V10" s="45">
        <f>Puntenoverzicht!V11</f>
        <v>11</v>
      </c>
      <c r="W10" s="45">
        <f>Puntenoverzicht!W11</f>
        <v>1</v>
      </c>
      <c r="X10" s="45">
        <f>Puntenoverzicht!X11</f>
        <v>0</v>
      </c>
      <c r="Y10" s="45">
        <f>Puntenoverzicht!Y11</f>
        <v>6</v>
      </c>
      <c r="Z10" s="45">
        <f>Puntenoverzicht!Z11</f>
        <v>0</v>
      </c>
      <c r="AA10" s="45">
        <f>Puntenoverzicht!AA11</f>
        <v>9</v>
      </c>
      <c r="AB10" s="45">
        <f>Puntenoverzicht!AB11</f>
        <v>3</v>
      </c>
      <c r="AC10" s="45">
        <f>Puntenoverzicht!AC11</f>
        <v>0</v>
      </c>
      <c r="AD10" s="45">
        <f>Puntenoverzicht!AD11</f>
        <v>1</v>
      </c>
      <c r="AE10" s="45">
        <f>Puntenoverzicht!AE11</f>
        <v>0</v>
      </c>
      <c r="AF10" s="45">
        <f>Puntenoverzicht!AF11</f>
        <v>0</v>
      </c>
      <c r="AG10" s="45">
        <f>Puntenoverzicht!AG11</f>
        <v>0</v>
      </c>
      <c r="AH10" s="45">
        <f>Puntenoverzicht!AH11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09">
        <v>2</v>
      </c>
      <c r="B11" s="310" t="s">
        <v>191</v>
      </c>
      <c r="C11" s="310" t="s">
        <v>40</v>
      </c>
      <c r="D11" s="320">
        <v>1750000</v>
      </c>
      <c r="E11" s="30"/>
      <c r="F11" s="45">
        <f>Puntenoverzicht!F26</f>
        <v>54</v>
      </c>
      <c r="G11" s="46"/>
      <c r="H11" s="45">
        <f>Puntenoverzicht!H26</f>
        <v>3</v>
      </c>
      <c r="I11" s="45">
        <f>Puntenoverzicht!I26</f>
        <v>-11</v>
      </c>
      <c r="J11" s="45">
        <f>Puntenoverzicht!J26</f>
        <v>0</v>
      </c>
      <c r="K11" s="45">
        <f>Puntenoverzicht!K26</f>
        <v>11</v>
      </c>
      <c r="L11" s="45">
        <f>Puntenoverzicht!L26</f>
        <v>0</v>
      </c>
      <c r="M11" s="45">
        <f>Puntenoverzicht!M26</f>
        <v>1</v>
      </c>
      <c r="N11" s="45">
        <f>Puntenoverzicht!N26</f>
        <v>11</v>
      </c>
      <c r="O11" s="45">
        <f>Puntenoverzicht!O26</f>
        <v>0</v>
      </c>
      <c r="P11" s="45">
        <f>Puntenoverzicht!P26</f>
        <v>0</v>
      </c>
      <c r="Q11" s="45">
        <f>Puntenoverzicht!Q26</f>
        <v>0</v>
      </c>
      <c r="R11" s="45">
        <f>Puntenoverzicht!R26</f>
        <v>3</v>
      </c>
      <c r="S11" s="45">
        <f>Puntenoverzicht!S26</f>
        <v>0</v>
      </c>
      <c r="T11" s="45">
        <f>Puntenoverzicht!T26</f>
        <v>1</v>
      </c>
      <c r="U11" s="45">
        <f>Puntenoverzicht!U26</f>
        <v>1</v>
      </c>
      <c r="V11" s="45">
        <f>Puntenoverzicht!V26</f>
        <v>0</v>
      </c>
      <c r="W11" s="45">
        <f>Puntenoverzicht!W26</f>
        <v>11</v>
      </c>
      <c r="X11" s="45">
        <f>Puntenoverzicht!X26</f>
        <v>0</v>
      </c>
      <c r="Y11" s="45">
        <f>Puntenoverzicht!Y26</f>
        <v>8</v>
      </c>
      <c r="Z11" s="45">
        <f>Puntenoverzicht!Z26</f>
        <v>0</v>
      </c>
      <c r="AA11" s="45">
        <f>Puntenoverzicht!AA26</f>
        <v>1</v>
      </c>
      <c r="AB11" s="45">
        <f>Puntenoverzicht!AB26</f>
        <v>19</v>
      </c>
      <c r="AC11" s="45">
        <f>Puntenoverzicht!AC26</f>
        <v>-5</v>
      </c>
      <c r="AD11" s="45">
        <f>Puntenoverzicht!AD26</f>
        <v>0</v>
      </c>
      <c r="AE11" s="45">
        <f>Puntenoverzicht!AE26</f>
        <v>0</v>
      </c>
      <c r="AF11" s="45">
        <f>Puntenoverzicht!AF26</f>
        <v>0</v>
      </c>
      <c r="AG11" s="45">
        <f>Puntenoverzicht!AG26</f>
        <v>0</v>
      </c>
      <c r="AH11" s="45">
        <f>Puntenoverzicht!AH26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24">
        <v>0.75</v>
      </c>
      <c r="B12" s="310" t="s">
        <v>123</v>
      </c>
      <c r="C12" s="310" t="s">
        <v>61</v>
      </c>
      <c r="D12" s="320">
        <v>1500000</v>
      </c>
      <c r="E12" s="30"/>
      <c r="F12" s="45">
        <f>Puntenoverzicht!F47</f>
        <v>38</v>
      </c>
      <c r="G12" s="46"/>
      <c r="H12" s="45">
        <f>Puntenoverzicht!H47</f>
        <v>0</v>
      </c>
      <c r="I12" s="45">
        <f>Puntenoverzicht!I47</f>
        <v>3</v>
      </c>
      <c r="J12" s="45">
        <f>Puntenoverzicht!J47</f>
        <v>0</v>
      </c>
      <c r="K12" s="45">
        <f>Puntenoverzicht!K47</f>
        <v>0</v>
      </c>
      <c r="L12" s="45">
        <f>Puntenoverzicht!L47</f>
        <v>3</v>
      </c>
      <c r="M12" s="45">
        <f>Puntenoverzicht!M47</f>
        <v>0</v>
      </c>
      <c r="N12" s="45">
        <f>Puntenoverzicht!N47</f>
        <v>11</v>
      </c>
      <c r="O12" s="45">
        <f>Puntenoverzicht!O47</f>
        <v>1</v>
      </c>
      <c r="P12" s="45">
        <f>Puntenoverzicht!P47</f>
        <v>14</v>
      </c>
      <c r="Q12" s="45">
        <f>Puntenoverzicht!Q47</f>
        <v>0</v>
      </c>
      <c r="R12" s="45">
        <f>Puntenoverzicht!R47</f>
        <v>0</v>
      </c>
      <c r="S12" s="45">
        <f>Puntenoverzicht!S47</f>
        <v>3</v>
      </c>
      <c r="T12" s="45">
        <f>Puntenoverzicht!T47</f>
        <v>0</v>
      </c>
      <c r="U12" s="45">
        <f>Puntenoverzicht!U47</f>
        <v>0</v>
      </c>
      <c r="V12" s="45">
        <f>Puntenoverzicht!V47</f>
        <v>0</v>
      </c>
      <c r="W12" s="45">
        <f>Puntenoverzicht!W47</f>
        <v>3</v>
      </c>
      <c r="X12" s="45">
        <f>Puntenoverzicht!X47</f>
        <v>0</v>
      </c>
      <c r="Y12" s="45">
        <f>Puntenoverzicht!Y47</f>
        <v>0</v>
      </c>
      <c r="Z12" s="45">
        <f>Puntenoverzicht!Z47</f>
        <v>0</v>
      </c>
      <c r="AA12" s="45">
        <f>Puntenoverzicht!AA47</f>
        <v>0</v>
      </c>
      <c r="AB12" s="45">
        <f>Puntenoverzicht!AB47</f>
        <v>0</v>
      </c>
      <c r="AC12" s="45">
        <f>Puntenoverzicht!AC47</f>
        <v>0</v>
      </c>
      <c r="AD12" s="45">
        <f>Puntenoverzicht!AD47</f>
        <v>0</v>
      </c>
      <c r="AE12" s="45">
        <f>Puntenoverzicht!AE47</f>
        <v>0</v>
      </c>
      <c r="AF12" s="45">
        <f>Puntenoverzicht!AF47</f>
        <v>0</v>
      </c>
      <c r="AG12" s="45">
        <f>Puntenoverzicht!AG47</f>
        <v>0</v>
      </c>
      <c r="AH12" s="45">
        <f>Puntenoverzicht!AH47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09" t="s">
        <v>266</v>
      </c>
      <c r="B13" s="310" t="s">
        <v>281</v>
      </c>
      <c r="C13" s="310" t="s">
        <v>80</v>
      </c>
      <c r="D13" s="320">
        <v>1000000</v>
      </c>
      <c r="E13" s="30"/>
      <c r="F13" s="45">
        <f>Puntenoverzicht!F66</f>
        <v>23</v>
      </c>
      <c r="G13" s="46"/>
      <c r="H13" s="45">
        <f>Puntenoverzicht!H66</f>
        <v>3</v>
      </c>
      <c r="I13" s="45">
        <f>Puntenoverzicht!I66</f>
        <v>3</v>
      </c>
      <c r="J13" s="45">
        <f>Puntenoverzicht!J66</f>
        <v>0</v>
      </c>
      <c r="K13" s="45">
        <f>Puntenoverzicht!K66</f>
        <v>0</v>
      </c>
      <c r="L13" s="45">
        <f>Puntenoverzicht!L66</f>
        <v>0</v>
      </c>
      <c r="M13" s="45">
        <f>Puntenoverzicht!M66</f>
        <v>1</v>
      </c>
      <c r="N13" s="45">
        <f>Puntenoverzicht!N66</f>
        <v>0</v>
      </c>
      <c r="O13" s="45">
        <f>Puntenoverzicht!O66</f>
        <v>0</v>
      </c>
      <c r="P13" s="45">
        <f>Puntenoverzicht!P66</f>
        <v>0</v>
      </c>
      <c r="Q13" s="45">
        <f>Puntenoverzicht!Q66</f>
        <v>0</v>
      </c>
      <c r="R13" s="45">
        <f>Puntenoverzicht!R66</f>
        <v>11</v>
      </c>
      <c r="S13" s="45">
        <f>Puntenoverzicht!S66</f>
        <v>0</v>
      </c>
      <c r="T13" s="45">
        <f>Puntenoverzicht!T66</f>
        <v>0</v>
      </c>
      <c r="U13" s="45">
        <f>Puntenoverzicht!U66</f>
        <v>3</v>
      </c>
      <c r="V13" s="45">
        <f>Puntenoverzicht!V66</f>
        <v>0</v>
      </c>
      <c r="W13" s="45">
        <f>Puntenoverzicht!W66</f>
        <v>0</v>
      </c>
      <c r="X13" s="45">
        <f>Puntenoverzicht!X66</f>
        <v>0</v>
      </c>
      <c r="Y13" s="45">
        <f>Puntenoverzicht!Y66</f>
        <v>0</v>
      </c>
      <c r="Z13" s="45">
        <f>Puntenoverzicht!Z66</f>
        <v>0</v>
      </c>
      <c r="AA13" s="45">
        <f>Puntenoverzicht!AA66</f>
        <v>0</v>
      </c>
      <c r="AB13" s="45">
        <f>Puntenoverzicht!AB66</f>
        <v>0</v>
      </c>
      <c r="AC13" s="45">
        <f>Puntenoverzicht!AC66</f>
        <v>1</v>
      </c>
      <c r="AD13" s="45">
        <f>Puntenoverzicht!AD66</f>
        <v>1</v>
      </c>
      <c r="AE13" s="45">
        <f>Puntenoverzicht!AE66</f>
        <v>0</v>
      </c>
      <c r="AF13" s="45">
        <f>Puntenoverzicht!AF66</f>
        <v>0</v>
      </c>
      <c r="AG13" s="45">
        <f>Puntenoverzicht!AG66</f>
        <v>0</v>
      </c>
      <c r="AH13" s="45">
        <f>Puntenoverzicht!AH66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11" t="s">
        <v>266</v>
      </c>
      <c r="B14" s="312" t="s">
        <v>268</v>
      </c>
      <c r="C14" s="312" t="s">
        <v>227</v>
      </c>
      <c r="D14" s="321">
        <v>1000000</v>
      </c>
      <c r="E14" s="47"/>
      <c r="F14" s="45">
        <f>Puntenoverzicht!F72</f>
        <v>204</v>
      </c>
      <c r="G14" s="46"/>
      <c r="H14" s="45">
        <f>Puntenoverzicht!H72</f>
        <v>33</v>
      </c>
      <c r="I14" s="45">
        <f>Puntenoverzicht!I72</f>
        <v>21</v>
      </c>
      <c r="J14" s="45">
        <f>Puntenoverzicht!J72</f>
        <v>0</v>
      </c>
      <c r="K14" s="45">
        <f>Puntenoverzicht!K72</f>
        <v>12</v>
      </c>
      <c r="L14" s="45">
        <f>Puntenoverzicht!L72</f>
        <v>21</v>
      </c>
      <c r="M14" s="45">
        <f>Puntenoverzicht!M72</f>
        <v>1</v>
      </c>
      <c r="N14" s="45">
        <f>Puntenoverzicht!N72</f>
        <v>0</v>
      </c>
      <c r="O14" s="45">
        <f>Puntenoverzicht!O72</f>
        <v>0</v>
      </c>
      <c r="P14" s="45">
        <f>Puntenoverzicht!P72</f>
        <v>30</v>
      </c>
      <c r="Q14" s="45">
        <f>Puntenoverzicht!Q72</f>
        <v>0</v>
      </c>
      <c r="R14" s="45">
        <f>Puntenoverzicht!R72</f>
        <v>15</v>
      </c>
      <c r="S14" s="45">
        <f>Puntenoverzicht!S72</f>
        <v>0</v>
      </c>
      <c r="T14" s="45">
        <f>Puntenoverzicht!T72</f>
        <v>0</v>
      </c>
      <c r="U14" s="45">
        <f>Puntenoverzicht!U72</f>
        <v>15</v>
      </c>
      <c r="V14" s="45">
        <f>Puntenoverzicht!V72</f>
        <v>0</v>
      </c>
      <c r="W14" s="45">
        <f>Puntenoverzicht!W72</f>
        <v>0</v>
      </c>
      <c r="X14" s="45">
        <f>Puntenoverzicht!X72</f>
        <v>12</v>
      </c>
      <c r="Y14" s="45">
        <f>Puntenoverzicht!Y72</f>
        <v>0</v>
      </c>
      <c r="Z14" s="45">
        <f>Puntenoverzicht!Z72</f>
        <v>0</v>
      </c>
      <c r="AA14" s="45">
        <f>Puntenoverzicht!AA72</f>
        <v>0</v>
      </c>
      <c r="AB14" s="45">
        <f>Puntenoverzicht!AB72</f>
        <v>6</v>
      </c>
      <c r="AC14" s="45">
        <f>Puntenoverzicht!AC72</f>
        <v>7</v>
      </c>
      <c r="AD14" s="45">
        <f>Puntenoverzicht!AD72</f>
        <v>31</v>
      </c>
      <c r="AE14" s="45">
        <f>Puntenoverzicht!AE72</f>
        <v>0</v>
      </c>
      <c r="AF14" s="45">
        <f>Puntenoverzicht!AF72</f>
        <v>0</v>
      </c>
      <c r="AG14" s="45">
        <f>Puntenoverzicht!AG72</f>
        <v>0</v>
      </c>
      <c r="AH14" s="45">
        <f>Puntenoverzicht!AH72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23">
        <v>0.75</v>
      </c>
      <c r="B15" s="312" t="s">
        <v>98</v>
      </c>
      <c r="C15" s="312" t="s">
        <v>71</v>
      </c>
      <c r="D15" s="321">
        <v>1750000</v>
      </c>
      <c r="E15" s="47"/>
      <c r="F15" s="45">
        <f>Puntenoverzicht!F57</f>
        <v>48</v>
      </c>
      <c r="G15" s="46"/>
      <c r="H15" s="45">
        <f>Puntenoverzicht!H57</f>
        <v>0</v>
      </c>
      <c r="I15" s="45">
        <f>Puntenoverzicht!I57</f>
        <v>6</v>
      </c>
      <c r="J15" s="45">
        <f>Puntenoverzicht!J57</f>
        <v>0</v>
      </c>
      <c r="K15" s="45">
        <f>Puntenoverzicht!K57</f>
        <v>1</v>
      </c>
      <c r="L15" s="45">
        <f>Puntenoverzicht!L57</f>
        <v>9</v>
      </c>
      <c r="M15" s="45">
        <f>Puntenoverzicht!M57</f>
        <v>6</v>
      </c>
      <c r="N15" s="45">
        <f>Puntenoverzicht!N57</f>
        <v>0</v>
      </c>
      <c r="O15" s="45">
        <f>Puntenoverzicht!O57</f>
        <v>1</v>
      </c>
      <c r="P15" s="45">
        <f>Puntenoverzicht!P57</f>
        <v>1</v>
      </c>
      <c r="Q15" s="45">
        <f>Puntenoverzicht!Q57</f>
        <v>0</v>
      </c>
      <c r="R15" s="45">
        <f>Puntenoverzicht!R57</f>
        <v>0</v>
      </c>
      <c r="S15" s="45">
        <f>Puntenoverzicht!S57</f>
        <v>0</v>
      </c>
      <c r="T15" s="45">
        <f>Puntenoverzicht!T57</f>
        <v>0</v>
      </c>
      <c r="U15" s="45">
        <f>Puntenoverzicht!U57</f>
        <v>0</v>
      </c>
      <c r="V15" s="45">
        <f>Puntenoverzicht!V57</f>
        <v>0</v>
      </c>
      <c r="W15" s="45">
        <f>Puntenoverzicht!W57</f>
        <v>0</v>
      </c>
      <c r="X15" s="45">
        <f>Puntenoverzicht!X57</f>
        <v>0</v>
      </c>
      <c r="Y15" s="45">
        <f>Puntenoverzicht!Y57</f>
        <v>6</v>
      </c>
      <c r="Z15" s="45">
        <f>Puntenoverzicht!Z57</f>
        <v>0</v>
      </c>
      <c r="AA15" s="45">
        <f>Puntenoverzicht!AA57</f>
        <v>0</v>
      </c>
      <c r="AB15" s="45">
        <f>Puntenoverzicht!AB57</f>
        <v>6</v>
      </c>
      <c r="AC15" s="45">
        <f>Puntenoverzicht!AC57</f>
        <v>9</v>
      </c>
      <c r="AD15" s="45">
        <f>Puntenoverzicht!AD57</f>
        <v>3</v>
      </c>
      <c r="AE15" s="45">
        <f>Puntenoverzicht!AE57</f>
        <v>0</v>
      </c>
      <c r="AF15" s="45">
        <f>Puntenoverzicht!AF57</f>
        <v>0</v>
      </c>
      <c r="AG15" s="45">
        <f>Puntenoverzicht!AG57</f>
        <v>0</v>
      </c>
      <c r="AH15" s="45">
        <f>Puntenoverzicht!AH57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11">
        <v>1</v>
      </c>
      <c r="B16" s="312" t="s">
        <v>140</v>
      </c>
      <c r="C16" s="312" t="s">
        <v>28</v>
      </c>
      <c r="D16" s="321">
        <v>2250000</v>
      </c>
      <c r="E16" s="47"/>
      <c r="F16" s="45">
        <f>Puntenoverzicht!F14</f>
        <v>20</v>
      </c>
      <c r="G16" s="46"/>
      <c r="H16" s="45">
        <f>Puntenoverzicht!H14</f>
        <v>6</v>
      </c>
      <c r="I16" s="45">
        <f>Puntenoverzicht!I14</f>
        <v>1</v>
      </c>
      <c r="J16" s="45">
        <f>Puntenoverzicht!J14</f>
        <v>0</v>
      </c>
      <c r="K16" s="45">
        <f>Puntenoverzicht!K14</f>
        <v>0</v>
      </c>
      <c r="L16" s="45">
        <f>Puntenoverzicht!L14</f>
        <v>0</v>
      </c>
      <c r="M16" s="45">
        <f>Puntenoverzicht!M14</f>
        <v>0</v>
      </c>
      <c r="N16" s="45">
        <f>Puntenoverzicht!N14</f>
        <v>0</v>
      </c>
      <c r="O16" s="45">
        <f>Puntenoverzicht!O14</f>
        <v>0</v>
      </c>
      <c r="P16" s="45">
        <f>Puntenoverzicht!P14</f>
        <v>0</v>
      </c>
      <c r="Q16" s="45">
        <f>Puntenoverzicht!Q14</f>
        <v>0</v>
      </c>
      <c r="R16" s="45">
        <f>Puntenoverzicht!R14</f>
        <v>3</v>
      </c>
      <c r="S16" s="45">
        <f>Puntenoverzicht!S14</f>
        <v>0</v>
      </c>
      <c r="T16" s="45">
        <f>Puntenoverzicht!T14</f>
        <v>9</v>
      </c>
      <c r="U16" s="45">
        <f>Puntenoverzicht!U14</f>
        <v>1</v>
      </c>
      <c r="V16" s="45">
        <f>Puntenoverzicht!V14</f>
        <v>0</v>
      </c>
      <c r="W16" s="45">
        <f>Puntenoverzicht!W14</f>
        <v>0</v>
      </c>
      <c r="X16" s="45">
        <f>Puntenoverzicht!X14</f>
        <v>0</v>
      </c>
      <c r="Y16" s="45">
        <f>Puntenoverzicht!Y14</f>
        <v>0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16000000</v>
      </c>
      <c r="E19" s="40"/>
      <c r="F19" s="45">
        <f>SUM(F6:F17)</f>
        <v>570</v>
      </c>
      <c r="G19" s="46"/>
      <c r="H19" s="45">
        <f t="shared" ref="H19:AH19" si="0">SUM(H6:H16)</f>
        <v>62</v>
      </c>
      <c r="I19" s="45">
        <f t="shared" si="0"/>
        <v>31</v>
      </c>
      <c r="J19" s="45">
        <f t="shared" si="0"/>
        <v>25</v>
      </c>
      <c r="K19" s="45">
        <f t="shared" si="0"/>
        <v>25</v>
      </c>
      <c r="L19" s="45">
        <f t="shared" si="0"/>
        <v>36</v>
      </c>
      <c r="M19" s="45">
        <f t="shared" si="0"/>
        <v>16</v>
      </c>
      <c r="N19" s="45">
        <f t="shared" si="0"/>
        <v>28</v>
      </c>
      <c r="O19" s="45">
        <f t="shared" si="0"/>
        <v>11</v>
      </c>
      <c r="P19" s="45">
        <f t="shared" si="0"/>
        <v>46</v>
      </c>
      <c r="Q19" s="45">
        <f t="shared" si="0"/>
        <v>-5</v>
      </c>
      <c r="R19" s="45">
        <f t="shared" si="0"/>
        <v>38</v>
      </c>
      <c r="S19" s="45">
        <f t="shared" si="0"/>
        <v>3</v>
      </c>
      <c r="T19" s="45">
        <f t="shared" si="0"/>
        <v>17</v>
      </c>
      <c r="U19" s="45">
        <f t="shared" si="0"/>
        <v>42</v>
      </c>
      <c r="V19" s="45">
        <f t="shared" si="0"/>
        <v>11</v>
      </c>
      <c r="W19" s="45">
        <f t="shared" si="0"/>
        <v>22</v>
      </c>
      <c r="X19" s="45">
        <f t="shared" si="0"/>
        <v>12</v>
      </c>
      <c r="Y19" s="45">
        <f t="shared" si="0"/>
        <v>29</v>
      </c>
      <c r="Z19" s="45">
        <f t="shared" si="0"/>
        <v>16</v>
      </c>
      <c r="AA19" s="45">
        <f t="shared" si="0"/>
        <v>15</v>
      </c>
      <c r="AB19" s="45">
        <f t="shared" si="0"/>
        <v>35</v>
      </c>
      <c r="AC19" s="45">
        <f t="shared" si="0"/>
        <v>18</v>
      </c>
      <c r="AD19" s="45">
        <f t="shared" si="0"/>
        <v>37</v>
      </c>
      <c r="AE19" s="45">
        <f t="shared" si="0"/>
        <v>0</v>
      </c>
      <c r="AF19" s="45">
        <f t="shared" si="0"/>
        <v>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46</vt:i4>
      </vt:variant>
      <vt:variant>
        <vt:lpstr>Benoemde bereiken</vt:lpstr>
      </vt:variant>
      <vt:variant>
        <vt:i4>2</vt:i4>
      </vt:variant>
    </vt:vector>
  </HeadingPairs>
  <TitlesOfParts>
    <vt:vector size="48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Eigenaar</cp:lastModifiedBy>
  <cp:lastPrinted>2016-05-03T16:09:19Z</cp:lastPrinted>
  <dcterms:created xsi:type="dcterms:W3CDTF">2006-11-13T11:42:38Z</dcterms:created>
  <dcterms:modified xsi:type="dcterms:W3CDTF">2016-06-17T14:09:59Z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