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8_{8FCC97AA-F6D2-4842-A924-BB9914605E15}" xr6:coauthVersionLast="44" xr6:coauthVersionMax="44" xr10:uidLastSave="{00000000-0000-0000-0000-000000000000}"/>
  <bookViews>
    <workbookView xWindow="-120" yWindow="-120" windowWidth="29040" windowHeight="15840" activeTab="18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5" i="19" l="1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E28" i="2"/>
  <c r="E37" i="2"/>
  <c r="E34" i="2"/>
  <c r="E29" i="2"/>
  <c r="E33" i="2"/>
  <c r="E27" i="2"/>
  <c r="E44" i="2"/>
  <c r="E24" i="2"/>
  <c r="E36" i="2"/>
  <c r="E32" i="2"/>
  <c r="E35" i="2"/>
  <c r="E46" i="2"/>
  <c r="E31" i="2"/>
  <c r="E43" i="2"/>
  <c r="E42" i="2"/>
  <c r="E38" i="2"/>
  <c r="E25" i="2"/>
  <c r="E45" i="2"/>
  <c r="E41" i="2"/>
  <c r="E48" i="2"/>
  <c r="E30" i="2"/>
  <c r="E47" i="2"/>
  <c r="E26" i="2"/>
  <c r="E49" i="2"/>
  <c r="E40" i="2"/>
  <c r="E39" i="2"/>
  <c r="AH16" i="19" l="1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AH10" i="7" l="1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AH16" i="17" l="1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F10" i="2"/>
  <c r="F13" i="2"/>
  <c r="F15" i="2"/>
  <c r="F18" i="2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AH10" i="29" l="1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AG16" i="3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7" i="2" l="1"/>
  <c r="Q45" i="2"/>
  <c r="Q46" i="2"/>
  <c r="Q34" i="2"/>
  <c r="Q36" i="2"/>
  <c r="Q39" i="2"/>
  <c r="Q41" i="2" l="1"/>
  <c r="F6" i="2" l="1"/>
  <c r="I35" i="2" l="1"/>
  <c r="F35" i="2"/>
  <c r="C35" i="2"/>
  <c r="Q40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F16" i="30" s="1"/>
  <c r="O16" i="30"/>
  <c r="N16" i="30"/>
  <c r="N19" i="30" s="1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Q19" i="30" s="1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S19" i="30" s="1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O19" i="30"/>
  <c r="K19" i="30"/>
  <c r="D19" i="30"/>
  <c r="F15" i="30"/>
  <c r="F14" i="30"/>
  <c r="F12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T19" i="30"/>
  <c r="R19" i="30"/>
  <c r="L19" i="30"/>
  <c r="J19" i="30"/>
  <c r="I19" i="30"/>
  <c r="U19" i="30" l="1"/>
  <c r="F11" i="30"/>
  <c r="F13" i="30"/>
  <c r="P19" i="30"/>
  <c r="F6" i="30"/>
  <c r="M19" i="30"/>
  <c r="H19" i="30"/>
  <c r="F19" i="30" l="1"/>
  <c r="N40" i="2" s="1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I26" i="2" l="1"/>
  <c r="I30" i="2"/>
  <c r="I24" i="2"/>
  <c r="I37" i="2"/>
  <c r="I44" i="2"/>
  <c r="I25" i="2"/>
  <c r="F38" i="2"/>
  <c r="F28" i="2"/>
  <c r="F26" i="2"/>
  <c r="F30" i="2"/>
  <c r="F24" i="2"/>
  <c r="F37" i="2"/>
  <c r="F44" i="2"/>
  <c r="F25" i="2"/>
  <c r="C28" i="2"/>
  <c r="C26" i="2"/>
  <c r="C30" i="2"/>
  <c r="C24" i="2"/>
  <c r="C37" i="2"/>
  <c r="C44" i="2"/>
  <c r="C25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F14" i="28" s="1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N19" i="28" s="1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I38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N19" i="25" s="1"/>
  <c r="M15" i="25"/>
  <c r="L15" i="25"/>
  <c r="K15" i="25"/>
  <c r="J15" i="25"/>
  <c r="I15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F14" i="25" s="1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F11" i="24" s="1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F16" i="15" s="1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S19" i="15" s="1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F15" i="23" s="1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V19" i="23" s="1"/>
  <c r="U12" i="23"/>
  <c r="T12" i="23"/>
  <c r="S12" i="23"/>
  <c r="R12" i="23"/>
  <c r="R19" i="23" s="1"/>
  <c r="Q12" i="23"/>
  <c r="P12" i="23"/>
  <c r="O12" i="23"/>
  <c r="N12" i="23"/>
  <c r="M12" i="23"/>
  <c r="L12" i="23"/>
  <c r="K12" i="23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P19" i="23" s="1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M19" i="22" s="1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O19" i="28"/>
  <c r="K19" i="28"/>
  <c r="D19" i="28"/>
  <c r="F15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T19" i="28"/>
  <c r="R19" i="28"/>
  <c r="Q19" i="28"/>
  <c r="P19" i="28"/>
  <c r="M19" i="28"/>
  <c r="J19" i="28"/>
  <c r="I19" i="28"/>
  <c r="F6" i="28"/>
  <c r="AE19" i="27"/>
  <c r="AA19" i="27"/>
  <c r="W19" i="27"/>
  <c r="S19" i="27"/>
  <c r="O19" i="27"/>
  <c r="K19" i="27"/>
  <c r="D19" i="27"/>
  <c r="I28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9" i="26"/>
  <c r="AH19" i="26"/>
  <c r="AG19" i="26"/>
  <c r="AF19" i="26"/>
  <c r="AD19" i="26"/>
  <c r="AB19" i="26"/>
  <c r="Z19" i="26"/>
  <c r="X19" i="26"/>
  <c r="V19" i="26"/>
  <c r="T19" i="26"/>
  <c r="N19" i="26"/>
  <c r="L19" i="26"/>
  <c r="J19" i="26"/>
  <c r="AA19" i="25"/>
  <c r="D19" i="25"/>
  <c r="AH19" i="25"/>
  <c r="AF19" i="25"/>
  <c r="AD19" i="25"/>
  <c r="AC19" i="25"/>
  <c r="AB19" i="25"/>
  <c r="Z19" i="25"/>
  <c r="X19" i="25"/>
  <c r="V19" i="25"/>
  <c r="T19" i="25"/>
  <c r="R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U19" i="24"/>
  <c r="T19" i="24"/>
  <c r="R19" i="24"/>
  <c r="Q19" i="24"/>
  <c r="N19" i="24"/>
  <c r="M19" i="24"/>
  <c r="J19" i="24"/>
  <c r="I19" i="24"/>
  <c r="F6" i="24"/>
  <c r="AE19" i="23"/>
  <c r="O19" i="23"/>
  <c r="D19" i="23"/>
  <c r="AH19" i="23"/>
  <c r="AF19" i="23"/>
  <c r="AD19" i="23"/>
  <c r="AB19" i="23"/>
  <c r="Z19" i="23"/>
  <c r="Y19" i="23"/>
  <c r="X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Q15" i="21"/>
  <c r="P15" i="21"/>
  <c r="O15" i="21"/>
  <c r="N15" i="21"/>
  <c r="M15" i="21"/>
  <c r="L15" i="21"/>
  <c r="L19" i="21" s="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F13" i="20" s="1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P7" i="20"/>
  <c r="O7" i="20"/>
  <c r="N7" i="20"/>
  <c r="M7" i="20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R6" i="20"/>
  <c r="Q6" i="20"/>
  <c r="P6" i="20"/>
  <c r="P19" i="20" s="1"/>
  <c r="O6" i="20"/>
  <c r="O19" i="20" s="1"/>
  <c r="N6" i="20"/>
  <c r="M6" i="20"/>
  <c r="L6" i="20"/>
  <c r="K6" i="20"/>
  <c r="J6" i="20"/>
  <c r="I6" i="20"/>
  <c r="H12" i="20"/>
  <c r="H7" i="20"/>
  <c r="H6" i="20"/>
  <c r="Y19" i="20"/>
  <c r="AA19" i="20"/>
  <c r="H16" i="20"/>
  <c r="H15" i="20"/>
  <c r="H14" i="20"/>
  <c r="H13" i="20"/>
  <c r="H11" i="20"/>
  <c r="H10" i="20"/>
  <c r="H9" i="20"/>
  <c r="H8" i="20"/>
  <c r="Q16" i="19"/>
  <c r="P16" i="19"/>
  <c r="O16" i="19"/>
  <c r="N16" i="19"/>
  <c r="M16" i="19"/>
  <c r="L16" i="19"/>
  <c r="K16" i="19"/>
  <c r="F16" i="19" s="1"/>
  <c r="J16" i="19"/>
  <c r="I16" i="19"/>
  <c r="V19" i="19"/>
  <c r="E23" i="2" s="1"/>
  <c r="M19" i="19"/>
  <c r="Q12" i="19"/>
  <c r="P12" i="19"/>
  <c r="O12" i="19"/>
  <c r="N12" i="19"/>
  <c r="M12" i="19"/>
  <c r="L12" i="19"/>
  <c r="K12" i="19"/>
  <c r="J12" i="19"/>
  <c r="I12" i="19"/>
  <c r="F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Q7" i="19"/>
  <c r="P7" i="19"/>
  <c r="O7" i="19"/>
  <c r="N7" i="19"/>
  <c r="M7" i="19"/>
  <c r="L7" i="19"/>
  <c r="K7" i="19"/>
  <c r="J7" i="19"/>
  <c r="I7" i="19"/>
  <c r="AG19" i="19"/>
  <c r="AE19" i="19"/>
  <c r="Y19" i="19"/>
  <c r="W19" i="19"/>
  <c r="Q6" i="19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2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F10" i="18" s="1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T7" i="18"/>
  <c r="S7" i="18"/>
  <c r="R7" i="18"/>
  <c r="R19" i="18" s="1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F15" i="17" s="1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V19" i="17" s="1"/>
  <c r="U13" i="17"/>
  <c r="T13" i="17"/>
  <c r="S13" i="17"/>
  <c r="R13" i="17"/>
  <c r="R19" i="17" s="1"/>
  <c r="Q13" i="17"/>
  <c r="P13" i="17"/>
  <c r="O13" i="17"/>
  <c r="N13" i="17"/>
  <c r="M13" i="17"/>
  <c r="L13" i="17"/>
  <c r="K13" i="17"/>
  <c r="J13" i="17"/>
  <c r="I13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U19" i="17" s="1"/>
  <c r="T8" i="17"/>
  <c r="S8" i="17"/>
  <c r="R8" i="17"/>
  <c r="Q8" i="17"/>
  <c r="P8" i="17"/>
  <c r="O8" i="17"/>
  <c r="N8" i="17"/>
  <c r="M8" i="17"/>
  <c r="L8" i="17"/>
  <c r="K8" i="17"/>
  <c r="J8" i="17"/>
  <c r="I8" i="17"/>
  <c r="AG19" i="17"/>
  <c r="AC19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S19" i="16" s="1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T19" i="16" s="1"/>
  <c r="S14" i="16"/>
  <c r="R14" i="16"/>
  <c r="Q14" i="16"/>
  <c r="P14" i="16"/>
  <c r="O14" i="16"/>
  <c r="N14" i="16"/>
  <c r="M14" i="16"/>
  <c r="L14" i="16"/>
  <c r="K14" i="16"/>
  <c r="J14" i="16"/>
  <c r="I14" i="16"/>
  <c r="Q13" i="16"/>
  <c r="P13" i="16"/>
  <c r="O13" i="16"/>
  <c r="F13" i="16" s="1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N19" i="16" s="1"/>
  <c r="M9" i="16"/>
  <c r="L9" i="16"/>
  <c r="K9" i="16"/>
  <c r="J9" i="16"/>
  <c r="I9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F14" i="13" s="1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M19" i="13" s="1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Q16" i="12"/>
  <c r="P16" i="12"/>
  <c r="F16" i="12" s="1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29" i="2"/>
  <c r="I48" i="2"/>
  <c r="I39" i="2"/>
  <c r="I46" i="2"/>
  <c r="I33" i="2"/>
  <c r="I34" i="2"/>
  <c r="I43" i="2"/>
  <c r="F49" i="2"/>
  <c r="F45" i="2"/>
  <c r="F23" i="2"/>
  <c r="F29" i="2"/>
  <c r="F36" i="2"/>
  <c r="F40" i="2"/>
  <c r="F31" i="2"/>
  <c r="F47" i="2"/>
  <c r="F27" i="2"/>
  <c r="F48" i="2"/>
  <c r="F42" i="2"/>
  <c r="F39" i="2"/>
  <c r="F46" i="2"/>
  <c r="F41" i="2"/>
  <c r="F33" i="2"/>
  <c r="F34" i="2"/>
  <c r="F43" i="2"/>
  <c r="Q42" i="2"/>
  <c r="Q44" i="2"/>
  <c r="Q47" i="2"/>
  <c r="Q35" i="2"/>
  <c r="Q38" i="2"/>
  <c r="Q31" i="2"/>
  <c r="Q28" i="2"/>
  <c r="Q29" i="2"/>
  <c r="Q23" i="2"/>
  <c r="Q49" i="2"/>
  <c r="Q25" i="2"/>
  <c r="Q24" i="2"/>
  <c r="C49" i="2"/>
  <c r="C45" i="2"/>
  <c r="C23" i="2"/>
  <c r="C29" i="2"/>
  <c r="C36" i="2"/>
  <c r="C40" i="2"/>
  <c r="C31" i="2"/>
  <c r="C47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J19" i="22"/>
  <c r="C27" i="2"/>
  <c r="C48" i="2"/>
  <c r="C42" i="2"/>
  <c r="C39" i="2"/>
  <c r="C46" i="2"/>
  <c r="C41" i="2"/>
  <c r="C33" i="2"/>
  <c r="C34" i="2"/>
  <c r="C43" i="2"/>
  <c r="C32" i="2"/>
  <c r="AE19" i="21"/>
  <c r="O19" i="21"/>
  <c r="D19" i="21"/>
  <c r="I49" i="2" s="1"/>
  <c r="F11" i="21"/>
  <c r="AH19" i="21"/>
  <c r="AF19" i="21"/>
  <c r="AD19" i="21"/>
  <c r="AB19" i="21"/>
  <c r="Z19" i="21"/>
  <c r="Y19" i="21"/>
  <c r="X19" i="21"/>
  <c r="V19" i="21"/>
  <c r="T19" i="21"/>
  <c r="R19" i="21"/>
  <c r="J19" i="21"/>
  <c r="I19" i="21"/>
  <c r="D19" i="20"/>
  <c r="I45" i="2" s="1"/>
  <c r="AH19" i="20"/>
  <c r="AF19" i="20"/>
  <c r="AD19" i="20"/>
  <c r="AB19" i="20"/>
  <c r="Z19" i="20"/>
  <c r="X19" i="20"/>
  <c r="V19" i="20"/>
  <c r="T19" i="20"/>
  <c r="R19" i="20"/>
  <c r="N19" i="20"/>
  <c r="J19" i="20"/>
  <c r="AA19" i="19"/>
  <c r="D19" i="19"/>
  <c r="I23" i="2" s="1"/>
  <c r="AH19" i="19"/>
  <c r="AF19" i="19"/>
  <c r="AD19" i="19"/>
  <c r="AC19" i="19"/>
  <c r="AB19" i="19"/>
  <c r="Z19" i="19"/>
  <c r="X19" i="19"/>
  <c r="T19" i="19"/>
  <c r="R19" i="19"/>
  <c r="J19" i="19"/>
  <c r="AA19" i="18"/>
  <c r="D19" i="18"/>
  <c r="H13" i="18"/>
  <c r="AH19" i="18"/>
  <c r="AF19" i="18"/>
  <c r="AD19" i="18"/>
  <c r="AC19" i="18"/>
  <c r="AB19" i="18"/>
  <c r="Z19" i="18"/>
  <c r="X19" i="18"/>
  <c r="V19" i="18"/>
  <c r="T19" i="18"/>
  <c r="N19" i="18"/>
  <c r="J19" i="18"/>
  <c r="AE19" i="17"/>
  <c r="O19" i="17"/>
  <c r="D19" i="17"/>
  <c r="I36" i="2" s="1"/>
  <c r="F11" i="17"/>
  <c r="F7" i="17"/>
  <c r="AH19" i="17"/>
  <c r="AF19" i="17"/>
  <c r="AD19" i="17"/>
  <c r="AB19" i="17"/>
  <c r="Z19" i="17"/>
  <c r="Y19" i="17"/>
  <c r="X19" i="17"/>
  <c r="T19" i="17"/>
  <c r="P19" i="17"/>
  <c r="N19" i="17"/>
  <c r="J19" i="17"/>
  <c r="I19" i="17"/>
  <c r="AE19" i="16"/>
  <c r="AA19" i="16"/>
  <c r="W19" i="16"/>
  <c r="D19" i="16"/>
  <c r="I40" i="2" s="1"/>
  <c r="F16" i="16"/>
  <c r="F12" i="16"/>
  <c r="F11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R19" i="16"/>
  <c r="Q19" i="16"/>
  <c r="M19" i="16"/>
  <c r="J19" i="16"/>
  <c r="I19" i="16"/>
  <c r="F6" i="16"/>
  <c r="AE19" i="15"/>
  <c r="AA19" i="15"/>
  <c r="W19" i="15"/>
  <c r="O19" i="15"/>
  <c r="D19" i="15"/>
  <c r="I31" i="2" s="1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O19" i="13"/>
  <c r="D19" i="13"/>
  <c r="I47" i="2" s="1"/>
  <c r="F16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N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U19" i="11" s="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F10" i="11" s="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F9" i="11" s="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T19" i="11" s="1"/>
  <c r="S7" i="11"/>
  <c r="S19" i="11" s="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O19" i="11" s="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F14" i="10" s="1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O19" i="10" s="1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F7" i="10" s="1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R19" i="10" s="1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U19" i="9" s="1"/>
  <c r="T8" i="9"/>
  <c r="T19" i="9" s="1"/>
  <c r="S8" i="9"/>
  <c r="R8" i="9"/>
  <c r="Q8" i="9"/>
  <c r="P8" i="9"/>
  <c r="O8" i="9"/>
  <c r="N8" i="9"/>
  <c r="M8" i="9"/>
  <c r="L8" i="9"/>
  <c r="K8" i="9"/>
  <c r="J8" i="9"/>
  <c r="I8" i="9"/>
  <c r="AC19" i="9"/>
  <c r="Y19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F9" i="8" s="1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T19" i="8" s="1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V19" i="7" s="1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T19" i="7" s="1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G19" i="7"/>
  <c r="Y19" i="7"/>
  <c r="U19" i="7"/>
  <c r="Q7" i="7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P19" i="6" s="1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M19" i="6" s="1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R19" i="6" s="1"/>
  <c r="Q6" i="6"/>
  <c r="P6" i="6"/>
  <c r="O6" i="6"/>
  <c r="O19" i="6" s="1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F16" i="5" s="1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U19" i="5" s="1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V19" i="4" s="1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F8" i="4" s="1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27" i="2" s="1"/>
  <c r="F12" i="12"/>
  <c r="F8" i="12"/>
  <c r="AH19" i="12"/>
  <c r="AF19" i="12"/>
  <c r="AD19" i="12"/>
  <c r="AB19" i="12"/>
  <c r="Z19" i="12"/>
  <c r="X19" i="12"/>
  <c r="V19" i="12"/>
  <c r="U19" i="12"/>
  <c r="T19" i="12"/>
  <c r="R19" i="12"/>
  <c r="N19" i="12"/>
  <c r="J19" i="12"/>
  <c r="AE19" i="11"/>
  <c r="AA19" i="11"/>
  <c r="W19" i="11"/>
  <c r="K19" i="11"/>
  <c r="D19" i="11"/>
  <c r="F16" i="11"/>
  <c r="F15" i="11"/>
  <c r="F12" i="11"/>
  <c r="F11" i="11"/>
  <c r="F8" i="11"/>
  <c r="AH19" i="11"/>
  <c r="AG19" i="11"/>
  <c r="AF19" i="11"/>
  <c r="AD19" i="11"/>
  <c r="AC19" i="11"/>
  <c r="AB19" i="11"/>
  <c r="Z19" i="11"/>
  <c r="Y19" i="11"/>
  <c r="X19" i="11"/>
  <c r="V19" i="11"/>
  <c r="R19" i="11"/>
  <c r="N19" i="11"/>
  <c r="M19" i="11"/>
  <c r="J19" i="11"/>
  <c r="I19" i="11"/>
  <c r="D19" i="10"/>
  <c r="I42" i="2" s="1"/>
  <c r="F16" i="10"/>
  <c r="F13" i="10"/>
  <c r="F10" i="10"/>
  <c r="F9" i="10"/>
  <c r="F8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Q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R19" i="9"/>
  <c r="Q19" i="9"/>
  <c r="N19" i="9"/>
  <c r="J19" i="9"/>
  <c r="D19" i="8"/>
  <c r="H16" i="8"/>
  <c r="F15" i="8"/>
  <c r="F14" i="8"/>
  <c r="F13" i="8"/>
  <c r="F12" i="8"/>
  <c r="F11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S19" i="8"/>
  <c r="R19" i="8"/>
  <c r="N19" i="8"/>
  <c r="J19" i="8"/>
  <c r="I19" i="8"/>
  <c r="H19" i="8"/>
  <c r="AA19" i="7"/>
  <c r="D19" i="7"/>
  <c r="I41" i="2" s="1"/>
  <c r="F14" i="7"/>
  <c r="H8" i="7"/>
  <c r="AH19" i="7"/>
  <c r="AF19" i="7"/>
  <c r="AD19" i="7"/>
  <c r="AC19" i="7"/>
  <c r="AB19" i="7"/>
  <c r="Z19" i="7"/>
  <c r="X19" i="7"/>
  <c r="R19" i="7"/>
  <c r="N19" i="7"/>
  <c r="M19" i="7"/>
  <c r="J19" i="7"/>
  <c r="F6" i="7"/>
  <c r="AA19" i="6"/>
  <c r="D19" i="6"/>
  <c r="F10" i="6"/>
  <c r="AH19" i="6"/>
  <c r="AF19" i="6"/>
  <c r="AD19" i="6"/>
  <c r="AC19" i="6"/>
  <c r="AB19" i="6"/>
  <c r="Z19" i="6"/>
  <c r="X19" i="6"/>
  <c r="V19" i="6"/>
  <c r="T19" i="6"/>
  <c r="N19" i="6"/>
  <c r="J19" i="6"/>
  <c r="AE19" i="5"/>
  <c r="AA19" i="5"/>
  <c r="W19" i="5"/>
  <c r="D19" i="5"/>
  <c r="F14" i="5"/>
  <c r="F10" i="5"/>
  <c r="F8" i="5"/>
  <c r="AH19" i="5"/>
  <c r="AG19" i="5"/>
  <c r="AF19" i="5"/>
  <c r="AD19" i="5"/>
  <c r="AC19" i="5"/>
  <c r="AB19" i="5"/>
  <c r="Z19" i="5"/>
  <c r="Y19" i="5"/>
  <c r="X19" i="5"/>
  <c r="V19" i="5"/>
  <c r="T19" i="5"/>
  <c r="R19" i="5"/>
  <c r="Q19" i="5"/>
  <c r="N19" i="5"/>
  <c r="J19" i="5"/>
  <c r="I19" i="5"/>
  <c r="F6" i="5"/>
  <c r="S19" i="4"/>
  <c r="D19" i="4"/>
  <c r="F12" i="4"/>
  <c r="AH19" i="4"/>
  <c r="AF19" i="4"/>
  <c r="AD19" i="4"/>
  <c r="AB19" i="4"/>
  <c r="Z19" i="4"/>
  <c r="X19" i="4"/>
  <c r="T19" i="4"/>
  <c r="N19" i="4"/>
  <c r="J19" i="4"/>
  <c r="F32" i="2"/>
  <c r="AH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Q15" i="3"/>
  <c r="P15" i="3"/>
  <c r="O15" i="3"/>
  <c r="N15" i="3"/>
  <c r="M15" i="3"/>
  <c r="L15" i="3"/>
  <c r="K15" i="3"/>
  <c r="J15" i="3"/>
  <c r="I15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F13" i="3" s="1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Q10" i="3"/>
  <c r="P10" i="3"/>
  <c r="O10" i="3"/>
  <c r="N10" i="3"/>
  <c r="M10" i="3"/>
  <c r="L10" i="3"/>
  <c r="K10" i="3"/>
  <c r="J10" i="3"/>
  <c r="I10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F10" i="3" s="1"/>
  <c r="H9" i="3"/>
  <c r="F9" i="3" s="1"/>
  <c r="H8" i="3"/>
  <c r="H7" i="3"/>
  <c r="H6" i="3"/>
  <c r="F11" i="3" l="1"/>
  <c r="F12" i="3"/>
  <c r="V19" i="24"/>
  <c r="U19" i="21"/>
  <c r="U19" i="6"/>
  <c r="F12" i="6"/>
  <c r="U19" i="28"/>
  <c r="F13" i="5"/>
  <c r="U19" i="22"/>
  <c r="F16" i="22"/>
  <c r="U19" i="25"/>
  <c r="F16" i="25"/>
  <c r="F16" i="28"/>
  <c r="U19" i="19"/>
  <c r="U19" i="8"/>
  <c r="U19" i="18"/>
  <c r="U19" i="4"/>
  <c r="F14" i="11"/>
  <c r="T19" i="23"/>
  <c r="S19" i="19"/>
  <c r="S19" i="18"/>
  <c r="S19" i="28"/>
  <c r="S19" i="26"/>
  <c r="F8" i="26"/>
  <c r="F7" i="11"/>
  <c r="S19" i="9"/>
  <c r="S19" i="13"/>
  <c r="S19" i="5"/>
  <c r="S19" i="21"/>
  <c r="F15" i="13"/>
  <c r="S19" i="20"/>
  <c r="R19" i="4"/>
  <c r="F6" i="6"/>
  <c r="R19" i="26"/>
  <c r="F12" i="23"/>
  <c r="F12" i="9"/>
  <c r="F10" i="16"/>
  <c r="F11" i="26"/>
  <c r="Q19" i="26"/>
  <c r="Q19" i="6"/>
  <c r="F15" i="3"/>
  <c r="F15" i="26"/>
  <c r="Q19" i="7"/>
  <c r="F10" i="7"/>
  <c r="Q19" i="8"/>
  <c r="F10" i="8"/>
  <c r="Q19" i="13"/>
  <c r="F7" i="21"/>
  <c r="Q19" i="19"/>
  <c r="F13" i="11"/>
  <c r="F13" i="26"/>
  <c r="Q19" i="21"/>
  <c r="Q19" i="18"/>
  <c r="Q19" i="20"/>
  <c r="Q19" i="4"/>
  <c r="Q19" i="11"/>
  <c r="F14" i="16"/>
  <c r="Q19" i="17"/>
  <c r="F16" i="3"/>
  <c r="P19" i="10"/>
  <c r="P19" i="13"/>
  <c r="P19" i="16"/>
  <c r="P19" i="25"/>
  <c r="F8" i="19"/>
  <c r="F7" i="18"/>
  <c r="F14" i="6"/>
  <c r="P19" i="7"/>
  <c r="P19" i="9"/>
  <c r="P19" i="8"/>
  <c r="P19" i="4"/>
  <c r="F11" i="13"/>
  <c r="F19" i="13" s="1"/>
  <c r="N38" i="2" s="1"/>
  <c r="P19" i="24"/>
  <c r="P19" i="19"/>
  <c r="P19" i="18"/>
  <c r="P19" i="21"/>
  <c r="P19" i="26"/>
  <c r="F10" i="24"/>
  <c r="F7" i="3"/>
  <c r="P19" i="11"/>
  <c r="F8" i="9"/>
  <c r="P19" i="5"/>
  <c r="F15" i="5"/>
  <c r="F16" i="4"/>
  <c r="F16" i="9"/>
  <c r="F11" i="19"/>
  <c r="F7" i="23"/>
  <c r="F7" i="6"/>
  <c r="F6" i="20"/>
  <c r="P19" i="12"/>
  <c r="F14" i="24"/>
  <c r="F8" i="3"/>
  <c r="O19" i="8"/>
  <c r="O19" i="5"/>
  <c r="F7" i="5"/>
  <c r="O19" i="16"/>
  <c r="F14" i="3"/>
  <c r="F7" i="8"/>
  <c r="F6" i="11"/>
  <c r="F15" i="25"/>
  <c r="F13" i="9"/>
  <c r="F12" i="7"/>
  <c r="F10" i="4"/>
  <c r="N19" i="19"/>
  <c r="F11" i="22"/>
  <c r="F12" i="19"/>
  <c r="N19" i="21"/>
  <c r="F9" i="15"/>
  <c r="F8" i="25"/>
  <c r="F13" i="19"/>
  <c r="F9" i="12"/>
  <c r="F9" i="16"/>
  <c r="F6" i="22"/>
  <c r="F15" i="7"/>
  <c r="F11" i="28"/>
  <c r="F19" i="28" s="1"/>
  <c r="N26" i="2" s="1"/>
  <c r="F14" i="21"/>
  <c r="F14" i="22"/>
  <c r="F14" i="26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L19" i="25"/>
  <c r="F16" i="6"/>
  <c r="F14" i="9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25"/>
  <c r="K19" i="13"/>
  <c r="F10" i="13"/>
  <c r="F11" i="7"/>
  <c r="K19" i="16"/>
  <c r="F15" i="19"/>
  <c r="F15" i="16"/>
  <c r="F11" i="10"/>
  <c r="F19" i="10" s="1"/>
  <c r="N39" i="2" s="1"/>
  <c r="K19" i="17"/>
  <c r="F9" i="4"/>
  <c r="K19" i="8"/>
  <c r="K19" i="22"/>
  <c r="K19" i="4"/>
  <c r="F7" i="4"/>
  <c r="K19" i="26"/>
  <c r="K19" i="6"/>
  <c r="F6" i="8"/>
  <c r="F19" i="29"/>
  <c r="N33" i="2" s="1"/>
  <c r="F19" i="27"/>
  <c r="N30" i="2" s="1"/>
  <c r="F12" i="26"/>
  <c r="I19" i="26"/>
  <c r="H19" i="29"/>
  <c r="I19" i="25"/>
  <c r="F6" i="23"/>
  <c r="I19" i="22"/>
  <c r="H19" i="28"/>
  <c r="H19" i="27"/>
  <c r="H19" i="26"/>
  <c r="H19" i="25"/>
  <c r="H19" i="24"/>
  <c r="H19" i="23"/>
  <c r="F6" i="21"/>
  <c r="K19" i="20"/>
  <c r="F12" i="20"/>
  <c r="I19" i="20"/>
  <c r="F10" i="20"/>
  <c r="I19" i="18"/>
  <c r="F13" i="18"/>
  <c r="F6" i="17"/>
  <c r="F13" i="15"/>
  <c r="F6" i="12"/>
  <c r="I19" i="12"/>
  <c r="H19" i="2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I32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43" i="2"/>
  <c r="Q33" i="2"/>
  <c r="Q30" i="2"/>
  <c r="Q26" i="2"/>
  <c r="Q37" i="2"/>
  <c r="Q32" i="2"/>
  <c r="Q48" i="2"/>
  <c r="F19" i="24" l="1"/>
  <c r="N32" i="2" s="1"/>
  <c r="F19" i="8"/>
  <c r="N41" i="2" s="1"/>
  <c r="F19" i="11"/>
  <c r="N47" i="2" s="1"/>
  <c r="F19" i="20"/>
  <c r="N49" i="2" s="1"/>
  <c r="F19" i="26"/>
  <c r="N34" i="2" s="1"/>
  <c r="F19" i="3"/>
  <c r="N43" i="2" s="1"/>
  <c r="F19" i="23"/>
  <c r="N48" i="2" s="1"/>
  <c r="F19" i="16"/>
  <c r="N28" i="2" s="1"/>
  <c r="F19" i="5"/>
  <c r="N42" i="2" s="1"/>
  <c r="F19" i="6"/>
  <c r="N45" i="2" s="1"/>
  <c r="F19" i="21"/>
  <c r="N25" i="2" s="1"/>
  <c r="F19" i="22"/>
  <c r="N24" i="2" s="1"/>
  <c r="F19" i="25"/>
  <c r="N37" i="2" s="1"/>
  <c r="F19" i="9"/>
  <c r="N44" i="2" s="1"/>
  <c r="F19" i="19"/>
  <c r="N23" i="2" s="1"/>
  <c r="F19" i="4"/>
  <c r="N46" i="2" s="1"/>
  <c r="F19" i="12"/>
  <c r="N35" i="2" s="1"/>
  <c r="F19" i="18"/>
  <c r="N29" i="2" s="1"/>
  <c r="F19" i="15"/>
  <c r="N31" i="2" s="1"/>
  <c r="F19" i="7"/>
  <c r="N27" i="2" s="1"/>
  <c r="F19" i="17"/>
  <c r="N36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<sst xmlns="http://schemas.openxmlformats.org/spreadsheetml/2006/main" count="1476" uniqueCount="316">
  <si>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</si>
  <si>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</si>
  <si>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</si>
  <si>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</si>
  <si>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</si>
  <si>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</si>
  <si>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</si>
  <si>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</si>
  <si>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</si>
  <si>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</si>
  <si>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</si>
  <si>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</si>
  <si>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</si>
  <si>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</si>
  <si>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</si>
  <si>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</si>
  <si>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</si>
  <si>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</si>
  <si>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</si>
  <si>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</si>
  <si>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</si>
  <si>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</si>
  <si>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</si>
  <si>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</si>
  <si>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</si>
  <si>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</si>
  <si>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</si>
  <si>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</si>
  <si>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</si>
  <si>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</si>
  <si>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</si>
  <si>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</si>
  <si>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</si>
  <si>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</si>
  <si>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</si>
  <si>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</si>
  <si>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</si>
  <si>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</si>
  <si>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</si>
  <si>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</si>
  <si>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</si>
  <si>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</si>
  <si>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</si>
  <si>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</si>
  <si>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</si>
  <si>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</si>
  <si>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</si>
  <si>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</si>
  <si>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</si>
  <si>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</si>
  <si>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</si>
  <si>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</si>
  <si>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</si>
  <si>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</si>
  <si>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</si>
  <si>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</si>
  <si>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</si>
  <si>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</si>
  <si>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</si>
  <si>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</si>
  <si>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</si>
  <si>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</si>
  <si>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</si>
  <si>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</si>
  <si>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</si>
  <si>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</si>
  <si>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</si>
  <si>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</si>
  <si>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</si>
  <si>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</si>
  <si>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</si>
  <si>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</si>
  <si>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</si>
  <si>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</si>
  <si>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</si>
  <si>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</si>
  <si>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</si>
  <si>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</si>
  <si>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</si>
  <si>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</si>
  <si>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</si>
  <si>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</si>
  <si>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</si>
  <si>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</si>
  <si>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</si>
  <si>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</si>
  <si>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</si>
  <si>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</si>
  <si>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</si>
  <si>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</si>
  <si>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</si>
  <si>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</si>
  <si>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</si>
  <si>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</si>
  <si>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</si>
  <si>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</si>
  <si>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</si>
  <si>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</si>
  <si>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</si>
  <si>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</si>
  <si>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</si>
  <si>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</si>
  <si>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</si>
  <si>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</si>
  <si>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</si>
  <si>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</si>
  <si>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</si>
  <si>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</si>
  <si>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</si>
  <si>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</si>
  <si>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</si>
  <si>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</si>
  <si>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</si>
  <si>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</si>
  <si>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</si>
  <si>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</si>
  <si>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</si>
  <si>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</si>
  <si>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</si>
  <si>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</si>
  <si>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</si>
  <si>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</si>
  <si>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</si>
  <si>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</si>
  <si>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</si>
  <si>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</si>
  <si>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</si>
  <si>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</si>
  <si>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</si>
  <si>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</si>
  <si>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</si>
  <si>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</si>
  <si>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</si>
  <si>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</si>
  <si>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</si>
  <si>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</si>
  <si>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</si>
  <si>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</si>
  <si>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</si>
  <si>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</si>
  <si>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</si>
  <si>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</si>
  <si>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</si>
  <si>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</si>
  <si>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</si>
  <si>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</si>
  <si>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</si>
  <si>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</si>
  <si>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</si>
  <si>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</si>
  <si>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</si>
  <si>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</si>
  <si>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</si>
  <si>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</si>
  <si>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</si>
  <si>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</si>
  <si>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</si>
  <si>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</si>
  <si>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</si>
  <si>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</si>
  <si>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</si>
  <si>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</si>
  <si>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</si>
  <si>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</si>
  <si>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</si>
  <si>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</si>
  <si>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</si>
  <si>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</si>
  <si>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</si>
  <si>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</si>
  <si>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</si>
  <si>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</si>
  <si>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</si>
  <si>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</si>
  <si>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</si>
  <si>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</si>
  <si>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</si>
  <si>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</si>
  <si>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</si>
  <si>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</si>
  <si>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</si>
  <si>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</si>
  <si>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</si>
  <si>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</si>
  <si>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</si>
  <si>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</si>
  <si>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</si>
  <si>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</si>
  <si>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</si>
  <si>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</si>
  <si>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</si>
  <si>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</si>
  <si>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</si>
  <si>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</si>
  <si>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</si>
  <si>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</si>
  <si>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</si>
  <si>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</si>
  <si>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</si>
  <si>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</si>
  <si>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</si>
  <si>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</si>
  <si>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</si>
  <si>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</si>
  <si>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</si>
  <si>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</si>
  <si>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</si>
  <si>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</si>
  <si>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</si>
  <si>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</si>
  <si>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</si>
  <si>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</si>
  <si>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</si>
  <si>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</si>
  <si>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</si>
  <si>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</si>
  <si>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</si>
  <si>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</si>
  <si>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</si>
  <si>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</si>
  <si>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</si>
  <si>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</si>
  <si>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</si>
  <si>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</si>
  <si>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</si>
  <si>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</si>
  <si>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</si>
  <si>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</si>
  <si>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</si>
  <si>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</si>
  <si>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</si>
  <si>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</si>
  <si>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</si>
  <si>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</si>
  <si>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</si>
  <si>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</si>
  <si>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</si>
  <si>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</si>
  <si>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</si>
  <si>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</si>
  <si>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</si>
  <si>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</si>
  <si>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</si>
  <si>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</si>
  <si>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</si>
  <si>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</si>
  <si>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</si>
  <si>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</si>
  <si>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</si>
  <si>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</si>
  <si>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</si>
  <si>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</si>
  <si>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</si>
  <si>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</si>
  <si>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</si>
  <si>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</si>
  <si>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</si>
  <si>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</si>
  <si>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</si>
  <si>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</si>
  <si>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</si>
  <si>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</si>
  <si>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</si>
  <si>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</si>
  <si>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</si>
  <si>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</si>
  <si>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</si>
  <si>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</si>
  <si>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</si>
  <si>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</si>
  <si>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</si>
  <si>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</si>
  <si>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</si>
  <si>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</si>
  <si>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</si>
  <si>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</si>
  <si>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</si>
  <si>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</si>
  <si>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</si>
  <si>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</si>
  <si>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</si>
  <si>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</si>
  <si>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</si>
  <si>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</si>
  <si>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</si>
  <si>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</si>
  <si>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</si>
  <si>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</si>
  <si>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</si>
  <si>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</si>
  <si>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</si>
  <si>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</si>
  <si>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</si>
  <si>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</si>
  <si>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</si>
  <si>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</si>
  <si>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</si>
  <si>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</si>
  <si>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</si>
  <si>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</si>
  <si>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</si>
  <si>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</si>
  <si>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</si>
  <si>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</si>
  <si>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</si>
  <si>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</si>
  <si>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</si>
  <si>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Jaap Smit</t>
  </si>
  <si>
    <t>Emetha</t>
  </si>
  <si>
    <t>jaap_Smit@hetnet.nl</t>
  </si>
  <si>
    <t>Henk  Schipper</t>
  </si>
  <si>
    <t>Koostje Elf</t>
  </si>
  <si>
    <t>Jan-Willem Brontsema/Julian Swijghuizen</t>
  </si>
  <si>
    <t>Julian Swijghuizen</t>
  </si>
  <si>
    <t>Dirk Jan Elema / Bé van der Laan</t>
  </si>
  <si>
    <t>Ronde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</si>
</sst>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3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2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  <xf numFmtId="0" fontId="38" fillId="2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24" fillId="58" borderId="77" applyNumberFormat="0" applyFont="0" applyAlignment="0" applyProtection="0"/>
    <xf numFmtId="0" fontId="24" fillId="58" borderId="77" applyNumberFormat="0" applyFont="0" applyAlignment="0" applyProtection="0"/>
    <xf numFmtId="0" fontId="73" fillId="55" borderId="78" applyNumberFormat="0" applyAlignment="0" applyProtection="0"/>
    <xf numFmtId="0" fontId="38" fillId="22" borderId="0" applyNumberFormat="0" applyBorder="0" applyAlignment="0" applyProtection="0"/>
    <xf numFmtId="0" fontId="72" fillId="0" borderId="79" applyNumberFormat="0" applyFill="0" applyAlignment="0" applyProtection="0"/>
    <xf numFmtId="0" fontId="72" fillId="0" borderId="79" applyNumberFormat="0" applyFill="0" applyAlignment="0" applyProtection="0"/>
    <xf numFmtId="0" fontId="73" fillId="55" borderId="78" applyNumberFormat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40" fillId="32" borderId="4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44" fillId="19" borderId="4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44" fillId="19" borderId="42" applyNumberFormat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34" fillId="35" borderId="50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52" fillId="32" borderId="51" applyNumberFormat="0" applyAlignment="0" applyProtection="0"/>
    <xf numFmtId="0" fontId="34" fillId="0" borderId="0"/>
    <xf numFmtId="0" fontId="38" fillId="0" borderId="0"/>
    <xf numFmtId="0" fontId="55" fillId="0" borderId="0"/>
    <xf numFmtId="0" fontId="34" fillId="0" borderId="0"/>
    <xf numFmtId="0" fontId="24" fillId="0" borderId="0"/>
    <xf numFmtId="0" fontId="2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51" fillId="0" borderId="52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51" fillId="0" borderId="52" applyNumberFormat="0" applyFill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52" fillId="32" borderId="51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66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77" fillId="7" borderId="43" xfId="116" applyFont="1" applyFill="1" applyBorder="1"/>
    <xf numFmtId="0" fontId="78" fillId="0" borderId="0" xfId="116" applyFont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4" fillId="7" borderId="76" xfId="1" applyFont="1" applyFill="1" applyBorder="1" applyAlignment="1" applyProtection="1">
      <alignment horizontal="left"/>
    </xf>
    <xf numFmtId="3" fontId="4" fillId="7" borderId="73" xfId="1" applyNumberFormat="1" applyFont="1" applyFill="1" applyBorder="1" applyAlignment="1" applyProtection="1">
      <alignment horizontal="center"/>
    </xf>
    <xf numFmtId="0" fontId="0" fillId="7" borderId="0" xfId="0" applyFill="1" applyBorder="1"/>
    <xf numFmtId="0" fontId="18" fillId="8" borderId="0" xfId="0" applyFont="1" applyFill="1"/>
    <xf numFmtId="0" fontId="81" fillId="7" borderId="44" xfId="1" applyFont="1" applyFill="1" applyBorder="1" applyAlignment="1" applyProtection="1"/>
    <xf numFmtId="0" fontId="18" fillId="7" borderId="0" xfId="0" applyFont="1" applyFill="1"/>
    <xf numFmtId="0" fontId="16" fillId="7" borderId="73" xfId="0" applyFont="1" applyFill="1" applyBorder="1"/>
    <xf numFmtId="3" fontId="16" fillId="7" borderId="73" xfId="0" applyNumberFormat="1" applyFont="1" applyFill="1" applyBorder="1"/>
    <xf numFmtId="0" fontId="16" fillId="5" borderId="73" xfId="0" applyFont="1" applyFill="1" applyBorder="1"/>
    <xf numFmtId="3" fontId="16" fillId="5" borderId="73" xfId="0" applyNumberFormat="1" applyFont="1" applyFill="1" applyBorder="1"/>
    <xf numFmtId="0" fontId="16" fillId="7" borderId="73" xfId="0" applyFont="1" applyFill="1" applyBorder="1" applyAlignment="1">
      <alignment horizontal="center"/>
    </xf>
    <xf numFmtId="3" fontId="16" fillId="5" borderId="73" xfId="116" applyNumberFormat="1" applyFont="1" applyFill="1" applyBorder="1" applyAlignment="1">
      <alignment horizontal="center"/>
    </xf>
    <xf numFmtId="0" fontId="16" fillId="5" borderId="73" xfId="116" applyFont="1" applyFill="1" applyBorder="1"/>
    <xf numFmtId="3" fontId="16" fillId="5" borderId="73" xfId="116" applyNumberFormat="1" applyFont="1" applyFill="1" applyBorder="1"/>
    <xf numFmtId="3" fontId="16" fillId="5" borderId="73" xfId="0" applyNumberFormat="1" applyFont="1" applyFill="1" applyBorder="1" applyAlignment="1">
      <alignment horizontal="center"/>
    </xf>
    <xf numFmtId="3" fontId="82" fillId="0" borderId="24" xfId="0" applyNumberFormat="1" applyFont="1" applyBorder="1" applyAlignment="1">
      <alignment horizontal="right"/>
    </xf>
    <xf numFmtId="0" fontId="82" fillId="62" borderId="25" xfId="0" applyFont="1" applyFill="1" applyBorder="1" applyAlignment="1">
      <alignment horizontal="center"/>
    </xf>
    <xf numFmtId="0" fontId="82" fillId="62" borderId="24" xfId="0" applyFont="1" applyFill="1" applyBorder="1"/>
    <xf numFmtId="3" fontId="82" fillId="62" borderId="24" xfId="0" applyNumberFormat="1" applyFont="1" applyFill="1" applyBorder="1" applyAlignment="1">
      <alignment horizontal="right"/>
    </xf>
    <xf numFmtId="0" fontId="16" fillId="5" borderId="73" xfId="0" applyFont="1" applyFill="1" applyBorder="1" applyAlignment="1">
      <alignment horizontal="center"/>
    </xf>
    <xf numFmtId="3" fontId="16" fillId="7" borderId="73" xfId="0" applyNumberFormat="1" applyFont="1" applyFill="1" applyBorder="1" applyAlignment="1">
      <alignment horizontal="center"/>
    </xf>
    <xf numFmtId="0" fontId="16" fillId="7" borderId="73" xfId="116" applyFont="1" applyFill="1" applyBorder="1" applyAlignment="1">
      <alignment horizontal="center"/>
    </xf>
    <xf numFmtId="3" fontId="16" fillId="7" borderId="73" xfId="116" applyNumberFormat="1" applyFont="1" applyFill="1" applyBorder="1"/>
    <xf numFmtId="0" fontId="3" fillId="5" borderId="73" xfId="116" applyFont="1" applyFill="1" applyBorder="1" applyAlignment="1">
      <alignment horizontal="center"/>
    </xf>
    <xf numFmtId="0" fontId="3" fillId="5" borderId="73" xfId="116" applyFont="1" applyFill="1" applyBorder="1" applyAlignment="1">
      <alignment horizontal="left"/>
    </xf>
    <xf numFmtId="0" fontId="16" fillId="7" borderId="73" xfId="170" applyFont="1" applyFill="1" applyBorder="1" applyAlignment="1">
      <alignment horizontal="center"/>
    </xf>
    <xf numFmtId="0" fontId="16" fillId="7" borderId="73" xfId="170" applyFont="1" applyFill="1" applyBorder="1"/>
    <xf numFmtId="3" fontId="16" fillId="7" borderId="73" xfId="170" applyNumberFormat="1" applyFont="1" applyFill="1" applyBorder="1"/>
    <xf numFmtId="0" fontId="82" fillId="0" borderId="24" xfId="0" applyFont="1" applyBorder="1"/>
    <xf numFmtId="0" fontId="82" fillId="0" borderId="25" xfId="0" applyFont="1" applyBorder="1" applyAlignment="1">
      <alignment horizontal="center"/>
    </xf>
    <xf numFmtId="0" fontId="16" fillId="5" borderId="29" xfId="0" applyFont="1" applyFill="1" applyBorder="1" applyAlignment="1">
      <alignment horizontal="left"/>
    </xf>
    <xf numFmtId="0" fontId="16" fillId="7" borderId="73" xfId="170" applyFont="1" applyFill="1" applyBorder="1" applyAlignment="1">
      <alignment horizontal="center"/>
    </xf>
    <xf numFmtId="0" fontId="16" fillId="7" borderId="73" xfId="170" applyFont="1" applyFill="1" applyBorder="1"/>
    <xf numFmtId="3" fontId="16" fillId="7" borderId="73" xfId="170" applyNumberFormat="1" applyFont="1" applyFill="1" applyBorder="1"/>
    <xf numFmtId="0" fontId="16" fillId="7" borderId="81" xfId="170" applyFont="1" applyFill="1" applyBorder="1" applyAlignment="1">
      <alignment horizontal="center"/>
    </xf>
    <xf numFmtId="3" fontId="16" fillId="7" borderId="81" xfId="170" applyNumberFormat="1" applyFont="1" applyFill="1" applyBorder="1"/>
    <xf numFmtId="0" fontId="3" fillId="7" borderId="81" xfId="172" applyFont="1" applyFill="1" applyBorder="1" applyAlignment="1">
      <alignment horizontal="center"/>
    </xf>
    <xf numFmtId="3" fontId="3" fillId="7" borderId="81" xfId="172" applyNumberFormat="1" applyFont="1" applyFill="1" applyBorder="1"/>
    <xf numFmtId="0" fontId="3" fillId="7" borderId="81" xfId="172" applyFont="1" applyFill="1" applyBorder="1"/>
    <xf numFmtId="0" fontId="3" fillId="5" borderId="29" xfId="172" applyFont="1" applyFill="1" applyBorder="1" applyAlignment="1">
      <alignment horizontal="center"/>
    </xf>
    <xf numFmtId="0" fontId="3" fillId="5" borderId="29" xfId="172" applyFont="1" applyFill="1" applyBorder="1" applyAlignment="1">
      <alignment horizontal="left"/>
    </xf>
    <xf numFmtId="3" fontId="3" fillId="5" borderId="29" xfId="172" applyNumberFormat="1" applyFont="1" applyFill="1" applyBorder="1" applyAlignment="1">
      <alignment horizontal="right"/>
    </xf>
    <xf numFmtId="3" fontId="3" fillId="5" borderId="81" xfId="172" applyNumberFormat="1" applyFont="1" applyFill="1" applyBorder="1" applyAlignment="1">
      <alignment horizontal="center"/>
    </xf>
    <xf numFmtId="0" fontId="3" fillId="5" borderId="81" xfId="172" applyFont="1" applyFill="1" applyBorder="1"/>
    <xf numFmtId="3" fontId="3" fillId="5" borderId="81" xfId="172" applyNumberFormat="1" applyFont="1" applyFill="1" applyBorder="1"/>
    <xf numFmtId="0" fontId="16" fillId="7" borderId="81" xfId="170" applyFont="1" applyFill="1" applyBorder="1"/>
    <xf numFmtId="0" fontId="16" fillId="5" borderId="81" xfId="170" applyFont="1" applyFill="1" applyBorder="1" applyAlignment="1">
      <alignment horizontal="center"/>
    </xf>
    <xf numFmtId="0" fontId="16" fillId="5" borderId="81" xfId="170" applyFont="1" applyFill="1" applyBorder="1" applyAlignment="1">
      <alignment horizontal="left"/>
    </xf>
    <xf numFmtId="0" fontId="16" fillId="5" borderId="81" xfId="170" applyFont="1" applyFill="1" applyBorder="1"/>
    <xf numFmtId="3" fontId="16" fillId="5" borderId="81" xfId="170" applyNumberFormat="1" applyFont="1" applyFill="1" applyBorder="1"/>
    <xf numFmtId="0" fontId="3" fillId="5" borderId="81" xfId="0" applyFont="1" applyFill="1" applyBorder="1" applyAlignment="1">
      <alignment horizontal="center"/>
    </xf>
    <xf numFmtId="3" fontId="3" fillId="5" borderId="81" xfId="0" applyNumberFormat="1" applyFont="1" applyFill="1" applyBorder="1"/>
    <xf numFmtId="0" fontId="3" fillId="5" borderId="81" xfId="0" applyFont="1" applyFill="1" applyBorder="1"/>
    <xf numFmtId="3" fontId="3" fillId="5" borderId="81" xfId="0" applyNumberFormat="1" applyFont="1" applyFill="1" applyBorder="1" applyAlignment="1">
      <alignment horizontal="center"/>
    </xf>
    <xf numFmtId="3" fontId="16" fillId="5" borderId="81" xfId="0" applyNumberFormat="1" applyFont="1" applyFill="1" applyBorder="1"/>
    <xf numFmtId="0" fontId="16" fillId="5" borderId="81" xfId="0" applyFont="1" applyFill="1" applyBorder="1"/>
    <xf numFmtId="3" fontId="16" fillId="5" borderId="81" xfId="0" applyNumberFormat="1" applyFont="1" applyFill="1" applyBorder="1" applyAlignment="1">
      <alignment horizontal="center"/>
    </xf>
    <xf numFmtId="0" fontId="3" fillId="7" borderId="81" xfId="0" applyFont="1" applyFill="1" applyBorder="1"/>
    <xf numFmtId="3" fontId="3" fillId="7" borderId="81" xfId="0" applyNumberFormat="1" applyFont="1" applyFill="1" applyBorder="1"/>
    <xf numFmtId="0" fontId="3" fillId="7" borderId="81" xfId="0" applyFont="1" applyFill="1" applyBorder="1" applyAlignment="1">
      <alignment horizontal="center"/>
    </xf>
    <xf numFmtId="3" fontId="16" fillId="7" borderId="81" xfId="0" applyNumberFormat="1" applyFont="1" applyFill="1" applyBorder="1"/>
    <xf numFmtId="0" fontId="16" fillId="7" borderId="81" xfId="0" applyFont="1" applyFill="1" applyBorder="1"/>
    <xf numFmtId="0" fontId="16" fillId="7" borderId="81" xfId="0" applyFont="1" applyFill="1" applyBorder="1" applyAlignment="1">
      <alignment horizontal="center"/>
    </xf>
    <xf numFmtId="0" fontId="3" fillId="7" borderId="81" xfId="116" applyFont="1" applyFill="1" applyBorder="1" applyAlignment="1">
      <alignment horizontal="center"/>
    </xf>
    <xf numFmtId="0" fontId="3" fillId="7" borderId="81" xfId="116" applyFont="1" applyFill="1" applyBorder="1"/>
    <xf numFmtId="3" fontId="3" fillId="7" borderId="81" xfId="116" applyNumberFormat="1" applyFont="1" applyFill="1" applyBorder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81" xfId="116" applyFont="1" applyFill="1" applyBorder="1"/>
    <xf numFmtId="3" fontId="3" fillId="5" borderId="81" xfId="116" applyNumberFormat="1" applyFont="1" applyFill="1" applyBorder="1"/>
    <xf numFmtId="3" fontId="3" fillId="5" borderId="81" xfId="116" applyNumberFormat="1" applyFont="1" applyFill="1" applyBorder="1" applyAlignment="1">
      <alignment horizontal="center"/>
    </xf>
    <xf numFmtId="0" fontId="3" fillId="63" borderId="81" xfId="116" applyFont="1" applyFill="1" applyBorder="1" applyAlignment="1">
      <alignment horizontal="center"/>
    </xf>
    <xf numFmtId="0" fontId="3" fillId="63" borderId="81" xfId="116" applyFont="1" applyFill="1" applyBorder="1"/>
    <xf numFmtId="3" fontId="3" fillId="63" borderId="81" xfId="116" applyNumberFormat="1" applyFont="1" applyFill="1" applyBorder="1"/>
    <xf numFmtId="3" fontId="3" fillId="63" borderId="81" xfId="116" applyNumberFormat="1" applyFont="1" applyFill="1" applyBorder="1" applyAlignment="1">
      <alignment horizontal="center"/>
    </xf>
    <xf numFmtId="0" fontId="16" fillId="7" borderId="73" xfId="116" applyFont="1" applyFill="1" applyBorder="1"/>
    <xf numFmtId="0" fontId="16" fillId="7" borderId="73" xfId="116" applyFont="1" applyFill="1" applyBorder="1" applyAlignment="1">
      <alignment horizontal="center"/>
    </xf>
    <xf numFmtId="3" fontId="16" fillId="7" borderId="73" xfId="116" applyNumberFormat="1" applyFont="1" applyFill="1" applyBorder="1"/>
    <xf numFmtId="0" fontId="16" fillId="5" borderId="73" xfId="116" applyFont="1" applyFill="1" applyBorder="1" applyAlignment="1">
      <alignment horizontal="center"/>
    </xf>
    <xf numFmtId="3" fontId="16" fillId="5" borderId="73" xfId="116" applyNumberFormat="1" applyFont="1" applyFill="1" applyBorder="1"/>
    <xf numFmtId="0" fontId="16" fillId="5" borderId="73" xfId="116" applyFont="1" applyFill="1" applyBorder="1"/>
    <xf numFmtId="3" fontId="16" fillId="5" borderId="73" xfId="116" applyNumberFormat="1" applyFont="1" applyFill="1" applyBorder="1" applyAlignment="1">
      <alignment horizontal="center"/>
    </xf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3" fillId="5" borderId="73" xfId="116" applyFont="1" applyFill="1" applyBorder="1" applyAlignment="1">
      <alignment horizontal="center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0" fontId="3" fillId="5" borderId="73" xfId="116" applyFont="1" applyFill="1" applyBorder="1" applyAlignment="1">
      <alignment horizontal="left"/>
    </xf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80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</cellXfs>
  <cellStyles count="292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3" xfId="182" xr:uid="{C7414525-363A-4211-9F8C-2BDD66AE8780}"/>
    <cellStyle name="Berekening 2 3 2" xfId="220" xr:uid="{0109B4C2-2E50-491D-A6D1-B7EB22293EA7}"/>
    <cellStyle name="Berekening 2 3 3" xfId="219" xr:uid="{D3A4702B-3489-4089-A75B-ECC3D372B16E}"/>
    <cellStyle name="Berekening 2 4" xfId="221" xr:uid="{0400B0E8-38B8-45A6-B094-95BC284771B3}"/>
    <cellStyle name="Berekening 2 5" xfId="217" xr:uid="{E95A025A-A10C-4BC5-93DB-37F5597B8D35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3" xfId="183" xr:uid="{A2124251-C341-4207-983F-F7B92C3CC0CB}"/>
    <cellStyle name="Calculation 3 2" xfId="225" xr:uid="{C45DAA9C-F32B-487D-91DF-5465AA866849}"/>
    <cellStyle name="Calculation 3 3" xfId="224" xr:uid="{BD6F510A-37E1-4694-8047-A40FB1016D7D}"/>
    <cellStyle name="Calculation 4" xfId="226" xr:uid="{3D0FE591-C1C9-422E-BDD6-D1FEA955134A}"/>
    <cellStyle name="Calculation 5" xfId="222" xr:uid="{BE37631C-E56A-4E20-89DA-52D300CA3A34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3" xfId="184" xr:uid="{41BB203F-621E-476A-9B1E-74AB3138D129}"/>
    <cellStyle name="Input 3 2" xfId="242" xr:uid="{69C3B360-DF9C-4AB4-86A0-8B9CDB9E0BFB}"/>
    <cellStyle name="Input 3 3" xfId="241" xr:uid="{5084B3FE-A3A6-4F92-B579-206D3BFF6977}"/>
    <cellStyle name="Input 4" xfId="243" xr:uid="{19A59A2A-F1F9-45A3-AE52-A987E2B5AA4F}"/>
    <cellStyle name="Input 5" xfId="239" xr:uid="{0A8A6C87-75C9-4DD9-BC0B-3DD61073AD05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3" xfId="185" xr:uid="{811030D8-C6E0-4882-A592-0F52BE72B495}"/>
    <cellStyle name="Invoer 2 3 2" xfId="247" xr:uid="{D28D5C83-2E0C-4E66-AE69-B0114DF19604}"/>
    <cellStyle name="Invoer 2 3 3" xfId="246" xr:uid="{5BB395BF-F4F0-4B81-9BAE-6BC438AF4E43}"/>
    <cellStyle name="Invoer 2 4" xfId="248" xr:uid="{390CBE87-3F63-4425-86B5-0E4C1E33D3F2}"/>
    <cellStyle name="Invoer 2 5" xfId="244" xr:uid="{B0147FF9-B09F-4F85-B361-37E9F5BB08AB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3" xfId="257" xr:uid="{4C3361BE-E3F2-462C-A1F8-765DC8F08904}"/>
    <cellStyle name="Note 3" xfId="194" xr:uid="{94AD64B8-06C1-4507-8766-7E84C8C40FD0}"/>
    <cellStyle name="Note 3 2" xfId="259" xr:uid="{B6060ED7-2C74-4E8D-83A4-D2DB994643F4}"/>
    <cellStyle name="Note 4" xfId="256" xr:uid="{B0C2D71B-4EB0-46EE-9B00-DEAAEC452B13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3" xfId="261" xr:uid="{72C7C937-D865-4CB9-B09F-53C7B8F673E1}"/>
    <cellStyle name="Notitie 2 3" xfId="195" xr:uid="{674BC2DF-FB84-4F84-8741-560D7D87E4D7}"/>
    <cellStyle name="Notitie 2 3 2" xfId="263" xr:uid="{7EF11365-187A-4FAA-A3E0-DD76F6F3BA8D}"/>
    <cellStyle name="Notitie 2 4" xfId="260" xr:uid="{DF1AE1BB-1DD1-41FC-A4EE-71B6E151686A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3" xfId="266" xr:uid="{2AD1CBF1-E8FD-4330-9C40-2C871614E3AB}"/>
    <cellStyle name="Output 3" xfId="196" xr:uid="{69F595FC-C5E7-48E2-AA65-E1E240FE5F43}"/>
    <cellStyle name="Output 3 2" xfId="268" xr:uid="{010AAD08-6ACF-4722-88F0-E06E8944149C}"/>
    <cellStyle name="Output 4" xfId="265" xr:uid="{63DD709A-4154-4303-B18B-15CF238281F2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3" xfId="278" xr:uid="{6CE32D07-D707-4B68-B2F1-6A785C49E234}"/>
    <cellStyle name="Totaal 2 3" xfId="198" xr:uid="{1856A757-3EFC-43A9-B6BA-E34930CE2D9B}"/>
    <cellStyle name="Totaal 2 3 2" xfId="280" xr:uid="{452736CD-269B-4A41-8B2E-F63C1798E848}"/>
    <cellStyle name="Totaal 2 4" xfId="277" xr:uid="{D0D87456-BC9E-47C6-83EE-8D9A89359C6C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3" xfId="282" xr:uid="{EABB579C-3D7D-420B-A338-F95743EFBB53}"/>
    <cellStyle name="Total 3" xfId="199" xr:uid="{E1E8348E-C88C-4221-ABD8-CC4FC376A4FE}"/>
    <cellStyle name="Total 3 2" xfId="284" xr:uid="{C25FB8C6-5E7C-444D-8B75-C74C6F7A6561}"/>
    <cellStyle name="Total 4" xfId="281" xr:uid="{3F6EC48F-1930-488E-9EC3-E982A366E76A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3" xfId="286" xr:uid="{BC5E02F0-D55B-40DB-916D-B547F7188D3A}"/>
    <cellStyle name="Uitvoer 2 3" xfId="200" xr:uid="{1424B979-0F6C-4A3D-809A-0E4114B7D80E}"/>
    <cellStyle name="Uitvoer 2 3 2" xfId="288" xr:uid="{F6F4D076-A648-4C3E-B8A7-ECAA4E223C7F}"/>
    <cellStyle name="Uitvoer 2 4" xfId="285" xr:uid="{62CD6FAD-1D7D-40DB-8AFE-B9859AD1E3BD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473383</xdr:colOff>
      <xdr:row>0</xdr:row>
      <xdr:rowOff>68117</xdr:rowOff>
    </xdr:from>
    <xdr:to>
      <xdr:col>9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88</xdr:row>
      <xdr:rowOff>161925</xdr:rowOff>
    </xdr:from>
    <xdr:to>
      <xdr:col>14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88</xdr:row>
      <xdr:rowOff>114300</xdr:rowOff>
    </xdr:from>
    <xdr:to>
      <xdr:col>5</xdr:col>
      <xdr:colOff>714375</xdr:colOff>
      <xdr:row>88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4" name="WordArt 52">
          <a:extLst>
            <a:ext uri="{FF2B5EF4-FFF2-40B4-BE49-F238E27FC236}">
              <a16:creationId xmlns:a16="http://schemas.microsoft.com/office/drawing/2014/main" id="{9BC6E433-EF3A-42AD-AFAA-B754B536A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5" name="WordArt 60">
          <a:extLst>
            <a:ext uri="{FF2B5EF4-FFF2-40B4-BE49-F238E27FC236}">
              <a16:creationId xmlns:a16="http://schemas.microsoft.com/office/drawing/2014/main" id="{3A6BD8F1-CE08-41CB-AD82-4333CA940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6" name="WordArt 63">
          <a:extLst>
            <a:ext uri="{FF2B5EF4-FFF2-40B4-BE49-F238E27FC236}">
              <a16:creationId xmlns:a16="http://schemas.microsoft.com/office/drawing/2014/main" id="{5C5FEA68-5D63-4968-AFBF-58CB8B0F1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7" name="WordArt 66">
          <a:extLst>
            <a:ext uri="{FF2B5EF4-FFF2-40B4-BE49-F238E27FC236}">
              <a16:creationId xmlns:a16="http://schemas.microsoft.com/office/drawing/2014/main" id="{775F3493-C19F-48BF-AB6C-187601E4A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8" name="WordArt 52">
          <a:extLst>
            <a:ext uri="{FF2B5EF4-FFF2-40B4-BE49-F238E27FC236}">
              <a16:creationId xmlns:a16="http://schemas.microsoft.com/office/drawing/2014/main" id="{FF0867F4-0787-4E67-BE37-781392557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9" name="WordArt 60">
          <a:extLst>
            <a:ext uri="{FF2B5EF4-FFF2-40B4-BE49-F238E27FC236}">
              <a16:creationId xmlns:a16="http://schemas.microsoft.com/office/drawing/2014/main" id="{D6E4372F-A6EA-4413-B780-84F3C6A94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0" name="WordArt 63">
          <a:extLst>
            <a:ext uri="{FF2B5EF4-FFF2-40B4-BE49-F238E27FC236}">
              <a16:creationId xmlns:a16="http://schemas.microsoft.com/office/drawing/2014/main" id="{50EA3EB9-A851-4CEC-9EC3-0EC288A4C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1" name="WordArt 66">
          <a:extLst>
            <a:ext uri="{FF2B5EF4-FFF2-40B4-BE49-F238E27FC236}">
              <a16:creationId xmlns:a16="http://schemas.microsoft.com/office/drawing/2014/main" id="{92B48D6F-BE03-413C-A9DA-19D0D5382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2" name="WordArt 52">
          <a:extLst>
            <a:ext uri="{FF2B5EF4-FFF2-40B4-BE49-F238E27FC236}">
              <a16:creationId xmlns:a16="http://schemas.microsoft.com/office/drawing/2014/main" id="{A479F2FD-5F85-46EC-9896-9F04C2D12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896906B7-5887-4BAE-ACC6-21F8BDBD9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4" name="WordArt 63">
          <a:extLst>
            <a:ext uri="{FF2B5EF4-FFF2-40B4-BE49-F238E27FC236}">
              <a16:creationId xmlns:a16="http://schemas.microsoft.com/office/drawing/2014/main" id="{2339CFF1-6754-4BFC-9D67-24FA6EB15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5" name="WordArt 66">
          <a:extLst>
            <a:ext uri="{FF2B5EF4-FFF2-40B4-BE49-F238E27FC236}">
              <a16:creationId xmlns:a16="http://schemas.microsoft.com/office/drawing/2014/main" id="{81C2904A-B688-4C6B-8970-DC38CA971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6" name="WordArt 52">
          <a:extLst>
            <a:ext uri="{FF2B5EF4-FFF2-40B4-BE49-F238E27FC236}">
              <a16:creationId xmlns:a16="http://schemas.microsoft.com/office/drawing/2014/main" id="{E2479C8D-AF9B-4B59-8D81-32F7F069D7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7" name="WordArt 60">
          <a:extLst>
            <a:ext uri="{FF2B5EF4-FFF2-40B4-BE49-F238E27FC236}">
              <a16:creationId xmlns:a16="http://schemas.microsoft.com/office/drawing/2014/main" id="{62C66067-8A8F-472F-81AB-C7EE0F5A4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8" name="WordArt 63">
          <a:extLst>
            <a:ext uri="{FF2B5EF4-FFF2-40B4-BE49-F238E27FC236}">
              <a16:creationId xmlns:a16="http://schemas.microsoft.com/office/drawing/2014/main" id="{FAFCCEA0-CED9-4D2B-AE79-96A68B69B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9" name="WordArt 66">
          <a:extLst>
            <a:ext uri="{FF2B5EF4-FFF2-40B4-BE49-F238E27FC236}">
              <a16:creationId xmlns:a16="http://schemas.microsoft.com/office/drawing/2014/main" id="{8F61D1A3-372E-4AC4-A533-8C1D767D5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0" name="WordArt 52">
          <a:extLst>
            <a:ext uri="{FF2B5EF4-FFF2-40B4-BE49-F238E27FC236}">
              <a16:creationId xmlns:a16="http://schemas.microsoft.com/office/drawing/2014/main" id="{201115D2-B9EB-43D9-B8E6-5A62DEE7E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1" name="WordArt 60">
          <a:extLst>
            <a:ext uri="{FF2B5EF4-FFF2-40B4-BE49-F238E27FC236}">
              <a16:creationId xmlns:a16="http://schemas.microsoft.com/office/drawing/2014/main" id="{DDA4A474-E05F-4E8F-A49B-B50B345B1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2" name="WordArt 63">
          <a:extLst>
            <a:ext uri="{FF2B5EF4-FFF2-40B4-BE49-F238E27FC236}">
              <a16:creationId xmlns:a16="http://schemas.microsoft.com/office/drawing/2014/main" id="{C2DB4BE6-C4A3-4C0F-BA96-57D5CE7B4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3" name="WordArt 66">
          <a:extLst>
            <a:ext uri="{FF2B5EF4-FFF2-40B4-BE49-F238E27FC236}">
              <a16:creationId xmlns:a16="http://schemas.microsoft.com/office/drawing/2014/main" id="{337F02B9-933C-4F99-A900-BF7C08D6AD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4" name="WordArt 52">
          <a:extLst>
            <a:ext uri="{FF2B5EF4-FFF2-40B4-BE49-F238E27FC236}">
              <a16:creationId xmlns:a16="http://schemas.microsoft.com/office/drawing/2014/main" id="{155E1F0F-E89D-4F41-A691-5E06215E1C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83C0839B-38FA-4606-9A0F-B63110906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6" name="WordArt 63">
          <a:extLst>
            <a:ext uri="{FF2B5EF4-FFF2-40B4-BE49-F238E27FC236}">
              <a16:creationId xmlns:a16="http://schemas.microsoft.com/office/drawing/2014/main" id="{888D3E37-E73B-488C-8986-6405A7B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7" name="WordArt 66">
          <a:extLst>
            <a:ext uri="{FF2B5EF4-FFF2-40B4-BE49-F238E27FC236}">
              <a16:creationId xmlns:a16="http://schemas.microsoft.com/office/drawing/2014/main" id="{EA7A6647-264B-49F0-B9D1-8A2900913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8" name="WordArt 52">
          <a:extLst>
            <a:ext uri="{FF2B5EF4-FFF2-40B4-BE49-F238E27FC236}">
              <a16:creationId xmlns:a16="http://schemas.microsoft.com/office/drawing/2014/main" id="{856E01F4-7B8A-4544-9C5D-449BD53F18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9" name="WordArt 60">
          <a:extLst>
            <a:ext uri="{FF2B5EF4-FFF2-40B4-BE49-F238E27FC236}">
              <a16:creationId xmlns:a16="http://schemas.microsoft.com/office/drawing/2014/main" id="{6BE867B3-D383-4D6F-AD08-A89CC8502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70" name="WordArt 63">
          <a:extLst>
            <a:ext uri="{FF2B5EF4-FFF2-40B4-BE49-F238E27FC236}">
              <a16:creationId xmlns:a16="http://schemas.microsoft.com/office/drawing/2014/main" id="{138B4211-628F-4F7A-BB90-220325C1C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71" name="WordArt 66">
          <a:extLst>
            <a:ext uri="{FF2B5EF4-FFF2-40B4-BE49-F238E27FC236}">
              <a16:creationId xmlns:a16="http://schemas.microsoft.com/office/drawing/2014/main" id="{504D21B7-7972-49F4-B097-1F27E6654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2" name="WordArt 52">
          <a:extLst>
            <a:ext uri="{FF2B5EF4-FFF2-40B4-BE49-F238E27FC236}">
              <a16:creationId xmlns:a16="http://schemas.microsoft.com/office/drawing/2014/main" id="{5EEE5EE8-FB95-48A4-94AD-E8C3DBB8F8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D200565B-C5AB-4000-9688-178432AB3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4" name="WordArt 63">
          <a:extLst>
            <a:ext uri="{FF2B5EF4-FFF2-40B4-BE49-F238E27FC236}">
              <a16:creationId xmlns:a16="http://schemas.microsoft.com/office/drawing/2014/main" id="{C08B20EE-F259-45B6-8DE0-269B93ECD7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5" name="WordArt 66">
          <a:extLst>
            <a:ext uri="{FF2B5EF4-FFF2-40B4-BE49-F238E27FC236}">
              <a16:creationId xmlns:a16="http://schemas.microsoft.com/office/drawing/2014/main" id="{7AB6A235-D54D-47C1-9506-E48F8C48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6" name="WordArt 52">
          <a:extLst>
            <a:ext uri="{FF2B5EF4-FFF2-40B4-BE49-F238E27FC236}">
              <a16:creationId xmlns:a16="http://schemas.microsoft.com/office/drawing/2014/main" id="{7D26239A-E12F-49E7-A61B-9EAD69326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7" name="WordArt 60">
          <a:extLst>
            <a:ext uri="{FF2B5EF4-FFF2-40B4-BE49-F238E27FC236}">
              <a16:creationId xmlns:a16="http://schemas.microsoft.com/office/drawing/2014/main" id="{7152B965-D87F-4306-A305-4E9536AE5F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8" name="WordArt 63">
          <a:extLst>
            <a:ext uri="{FF2B5EF4-FFF2-40B4-BE49-F238E27FC236}">
              <a16:creationId xmlns:a16="http://schemas.microsoft.com/office/drawing/2014/main" id="{2D4E8C88-60E7-427C-8C4F-2A0ABF23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9" name="WordArt 66">
          <a:extLst>
            <a:ext uri="{FF2B5EF4-FFF2-40B4-BE49-F238E27FC236}">
              <a16:creationId xmlns:a16="http://schemas.microsoft.com/office/drawing/2014/main" id="{6C6BC17B-0CFD-483D-A0E6-5D5C16BF2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80" name="WordArt 52">
          <a:extLst>
            <a:ext uri="{FF2B5EF4-FFF2-40B4-BE49-F238E27FC236}">
              <a16:creationId xmlns:a16="http://schemas.microsoft.com/office/drawing/2014/main" id="{5D3C71EE-F948-4AEC-8036-676F4AB09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81" name="WordArt 60">
          <a:extLst>
            <a:ext uri="{FF2B5EF4-FFF2-40B4-BE49-F238E27FC236}">
              <a16:creationId xmlns:a16="http://schemas.microsoft.com/office/drawing/2014/main" id="{39DB9F05-B428-4698-9A02-70C02AAD3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82" name="WordArt 63">
          <a:extLst>
            <a:ext uri="{FF2B5EF4-FFF2-40B4-BE49-F238E27FC236}">
              <a16:creationId xmlns:a16="http://schemas.microsoft.com/office/drawing/2014/main" id="{231D530F-5CC9-449E-B430-B5E516973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83" name="WordArt 66">
          <a:extLst>
            <a:ext uri="{FF2B5EF4-FFF2-40B4-BE49-F238E27FC236}">
              <a16:creationId xmlns:a16="http://schemas.microsoft.com/office/drawing/2014/main" id="{356C9EE6-ECC7-4440-AA92-0CF6ABCEB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an.zwijghuizen@gmail.com" TargetMode="External"/><Relationship Id="rId2" Type="http://schemas.openxmlformats.org/officeDocument/2006/relationships/hyperlink" Target="mailto:jwbrontsema82@gmail.com" TargetMode="External"/><Relationship Id="rId1" Type="http://schemas.openxmlformats.org/officeDocument/2006/relationships/hyperlink" Target="mailto:julian.zwijghuizen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25"/>
  <sheetViews>
    <sheetView topLeftCell="A22" zoomScale="93" zoomScaleNormal="93" workbookViewId="0">
      <selection activeCell="C66" sqref="C66:H66"/>
    </sheetView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5" width="5" style="120" customWidth="1"/>
    <col min="6" max="6" width="9.7109375" style="61" customWidth="1"/>
    <col min="7" max="7" width="10" style="61" customWidth="1"/>
    <col min="8" max="8" width="9.5703125" style="61" customWidth="1"/>
    <col min="9" max="9" width="14.42578125" style="121" customWidth="1"/>
    <col min="10" max="10" width="8.140625" style="73" customWidth="1"/>
    <col min="11" max="11" width="4.28515625" style="119" customWidth="1"/>
    <col min="12" max="12" width="4.7109375" style="61" customWidth="1"/>
    <col min="13" max="13" width="29.7109375" style="61" customWidth="1"/>
    <col min="14" max="14" width="6.140625" style="120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6"/>
  </cols>
  <sheetData>
    <row r="1" spans="1:27" ht="46.5">
      <c r="B1" s="659" t="s">
        <v>211</v>
      </c>
      <c r="C1" s="659"/>
      <c r="D1" s="659"/>
      <c r="E1" s="659"/>
      <c r="F1" s="659"/>
      <c r="G1" s="62"/>
      <c r="H1" s="62"/>
      <c r="I1"/>
      <c r="J1" s="63"/>
      <c r="K1" s="63"/>
      <c r="L1" s="659" t="s">
        <v>212</v>
      </c>
      <c r="M1" s="659"/>
      <c r="N1" s="659"/>
      <c r="O1" s="659"/>
      <c r="P1" s="659"/>
      <c r="Q1" s="64"/>
      <c r="R1" s="64"/>
      <c r="S1" s="63"/>
      <c r="U1" s="126"/>
      <c r="V1" s="126"/>
      <c r="W1" s="126"/>
      <c r="X1" s="126"/>
      <c r="Y1" s="126"/>
      <c r="Z1" s="126"/>
    </row>
    <row r="2" spans="1:27" ht="28.5">
      <c r="A2" s="65"/>
      <c r="B2" s="66" t="str">
        <f>D83</f>
        <v>Julian Zwijghuizen</v>
      </c>
      <c r="C2" s="64"/>
      <c r="D2" s="64"/>
      <c r="E2" s="67"/>
      <c r="F2" s="63"/>
      <c r="G2" s="64"/>
      <c r="H2" s="69" t="s">
        <v>315</v>
      </c>
      <c r="I2" s="64"/>
      <c r="J2" s="64"/>
      <c r="K2" s="63"/>
      <c r="L2" s="660" t="str">
        <f>M83</f>
        <v>Julian Zwijghuizen</v>
      </c>
      <c r="M2" s="661"/>
      <c r="N2" s="661"/>
      <c r="O2" s="662"/>
      <c r="P2" s="68"/>
      <c r="Q2" s="64"/>
      <c r="R2" s="64"/>
      <c r="S2" s="64"/>
      <c r="T2" s="65"/>
      <c r="U2" s="126"/>
      <c r="V2" s="126"/>
      <c r="W2" s="126"/>
      <c r="X2" s="126"/>
      <c r="Y2" s="126"/>
      <c r="Z2" s="126"/>
    </row>
    <row r="3" spans="1:27" ht="28.5">
      <c r="A3" s="65"/>
      <c r="B3" s="66" t="str">
        <f>D84</f>
        <v>VV Rechtsbuitenadem</v>
      </c>
      <c r="C3" s="64"/>
      <c r="D3" s="64"/>
      <c r="I3" s="64"/>
      <c r="J3" s="64"/>
      <c r="K3" s="63"/>
      <c r="L3" s="66" t="str">
        <f>M84</f>
        <v>VV Rechtsbuitenadem</v>
      </c>
      <c r="M3" s="64"/>
      <c r="N3" s="64"/>
      <c r="O3" s="66"/>
      <c r="P3" s="68"/>
      <c r="Q3" s="64"/>
      <c r="R3" s="64"/>
      <c r="S3" s="64"/>
      <c r="T3" s="65"/>
      <c r="U3" s="126"/>
      <c r="V3" s="126"/>
      <c r="W3" s="126"/>
      <c r="X3" s="126"/>
      <c r="Y3" s="126"/>
      <c r="Z3" s="126"/>
    </row>
    <row r="4" spans="1:27" ht="12" customHeight="1">
      <c r="A4" s="65"/>
      <c r="B4" s="63"/>
      <c r="C4" s="70"/>
      <c r="D4" s="71"/>
      <c r="E4" s="71"/>
      <c r="F4" s="122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562"/>
      <c r="U4" s="126"/>
      <c r="V4" s="126"/>
      <c r="W4" s="126"/>
      <c r="X4" s="126"/>
      <c r="Y4" s="126"/>
      <c r="Z4" s="126"/>
    </row>
    <row r="5" spans="1:27">
      <c r="A5" s="65"/>
      <c r="B5" s="514"/>
      <c r="C5" s="515"/>
      <c r="D5" s="516"/>
      <c r="E5" s="516"/>
      <c r="F5" s="516"/>
      <c r="G5" s="516"/>
      <c r="H5" s="516"/>
      <c r="I5" s="517"/>
      <c r="K5" s="63"/>
      <c r="L5" s="85"/>
      <c r="M5" s="86"/>
      <c r="N5" s="87"/>
      <c r="O5" s="87"/>
      <c r="P5" s="87"/>
      <c r="Q5" s="87"/>
      <c r="R5" s="87"/>
      <c r="S5" s="72"/>
      <c r="T5" s="563" t="str">
        <f>'1'!B3</f>
        <v>jwbrontsema82@gmail.com</v>
      </c>
      <c r="U5" s="126"/>
      <c r="V5" s="126"/>
      <c r="W5" s="126"/>
      <c r="X5" s="126"/>
      <c r="Y5" s="126"/>
      <c r="Z5" s="126"/>
    </row>
    <row r="6" spans="1:27">
      <c r="A6" s="65"/>
      <c r="B6" s="123"/>
      <c r="C6" s="86"/>
      <c r="D6" s="87"/>
      <c r="E6" s="555"/>
      <c r="F6" s="545" t="str">
        <f>D88</f>
        <v>Jan de Vries</v>
      </c>
      <c r="G6" s="87"/>
      <c r="H6" s="87"/>
      <c r="I6" s="518"/>
      <c r="K6" s="63"/>
      <c r="L6" s="85"/>
      <c r="M6" s="86"/>
      <c r="N6" s="86"/>
      <c r="O6" s="87" t="str">
        <f>M88</f>
        <v>Alderik van der Ploeg</v>
      </c>
      <c r="P6" s="87"/>
      <c r="Q6" s="87"/>
      <c r="R6" s="87"/>
      <c r="S6" s="72"/>
      <c r="T6" s="564" t="str">
        <f>'2'!B3</f>
        <v>vvdefiveljeugd@gmail.com</v>
      </c>
      <c r="U6" s="126"/>
      <c r="V6" s="126"/>
      <c r="W6" s="126"/>
      <c r="X6" s="126"/>
      <c r="Y6" s="126"/>
      <c r="Z6" s="126"/>
    </row>
    <row r="7" spans="1:27" s="61" customFormat="1" ht="12.75" customHeight="1">
      <c r="A7" s="65"/>
      <c r="B7" s="123"/>
      <c r="C7" s="86"/>
      <c r="D7" s="87"/>
      <c r="E7" s="87"/>
      <c r="F7" s="87"/>
      <c r="G7" s="87"/>
      <c r="H7" s="87"/>
      <c r="I7" s="518"/>
      <c r="J7" s="73"/>
      <c r="K7" s="63"/>
      <c r="L7" s="85"/>
      <c r="M7" s="86"/>
      <c r="N7" s="87"/>
      <c r="O7" s="91"/>
      <c r="P7" s="87"/>
      <c r="Q7" s="87"/>
      <c r="R7" s="87"/>
      <c r="S7" s="72"/>
      <c r="T7" s="564" t="str">
        <f>'3'!B3</f>
        <v>djelema.defivel@ziggo.nl</v>
      </c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3"/>
      <c r="C8" s="87"/>
      <c r="D8" s="87"/>
      <c r="E8" s="87"/>
      <c r="F8" s="87"/>
      <c r="G8" s="87"/>
      <c r="H8" s="87"/>
      <c r="I8" s="518"/>
      <c r="J8" s="73"/>
      <c r="K8" s="63"/>
      <c r="L8" s="85"/>
      <c r="M8" s="86"/>
      <c r="N8" s="87"/>
      <c r="O8" s="91"/>
      <c r="P8" s="87"/>
      <c r="Q8" s="87"/>
      <c r="R8" s="87"/>
      <c r="S8" s="72"/>
      <c r="T8" s="564" t="str">
        <f>'4'!B3</f>
        <v>be.vanderlaan@ziggo.nl</v>
      </c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3"/>
      <c r="C9" s="86" t="str">
        <f>D89</f>
        <v>Maricella Korvemaker</v>
      </c>
      <c r="D9" s="87"/>
      <c r="E9" s="87"/>
      <c r="F9" s="87"/>
      <c r="G9" s="87"/>
      <c r="H9" s="87" t="str">
        <f>D91</f>
        <v>Roelof Zwijghuizen</v>
      </c>
      <c r="I9" s="518"/>
      <c r="J9" s="73"/>
      <c r="K9" s="63"/>
      <c r="L9" s="85"/>
      <c r="M9" s="86" t="str">
        <f>M89</f>
        <v>Frank Pijper</v>
      </c>
      <c r="N9" s="87"/>
      <c r="O9" s="91"/>
      <c r="P9" s="89" t="str">
        <f>M91</f>
        <v>Roelof Zwijghuizen</v>
      </c>
      <c r="Q9" s="87"/>
      <c r="R9" s="87"/>
      <c r="S9" s="72"/>
      <c r="T9" s="564" t="str">
        <f>'5'!B3</f>
        <v>ivarvandijken@outlook.com</v>
      </c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3"/>
      <c r="C10" s="86"/>
      <c r="D10" s="86"/>
      <c r="E10" s="87"/>
      <c r="F10" s="545" t="str">
        <f>D90</f>
        <v>Bert-Jan Huizing</v>
      </c>
      <c r="G10" s="87"/>
      <c r="H10" s="87"/>
      <c r="I10" s="518"/>
      <c r="J10" s="73"/>
      <c r="K10" s="63"/>
      <c r="L10" s="85"/>
      <c r="M10" s="86"/>
      <c r="N10" s="87"/>
      <c r="O10" s="87" t="str">
        <f>M90</f>
        <v>Bert-Jan Huizing</v>
      </c>
      <c r="P10" s="87"/>
      <c r="Q10" s="87"/>
      <c r="R10" s="87"/>
      <c r="S10" s="72"/>
      <c r="T10" s="564" t="str">
        <f>'6'!B3</f>
        <v>roderikvanderwerff@hotmail.com</v>
      </c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3"/>
      <c r="C11" s="86"/>
      <c r="D11" s="87"/>
      <c r="E11" s="87"/>
      <c r="F11" s="87"/>
      <c r="G11" s="87"/>
      <c r="H11" s="87"/>
      <c r="I11" s="518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564" t="str">
        <f>'7'!B3</f>
        <v>alderik@home.nl</v>
      </c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3"/>
      <c r="C12" s="87"/>
      <c r="D12" s="87"/>
      <c r="E12" s="87"/>
      <c r="F12" s="87"/>
      <c r="G12" s="87"/>
      <c r="H12" s="87"/>
      <c r="I12" s="518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564" t="str">
        <f>'8'!B3</f>
        <v>dejong.roelof@gmail.com</v>
      </c>
      <c r="U12" s="68"/>
      <c r="V12" s="68"/>
      <c r="W12" s="68"/>
      <c r="X12" s="68"/>
      <c r="Y12" s="68"/>
      <c r="Z12" s="68"/>
      <c r="AA12" s="68"/>
    </row>
    <row r="13" spans="1:27" s="61" customFormat="1" ht="12.75">
      <c r="A13" s="65"/>
      <c r="B13" s="123"/>
      <c r="C13" s="87" t="str">
        <f>D92</f>
        <v>Emiel Bos</v>
      </c>
      <c r="D13" s="87"/>
      <c r="E13" s="87"/>
      <c r="F13" s="546" t="str">
        <f>D93</f>
        <v>Joke Romp</v>
      </c>
      <c r="G13" s="87"/>
      <c r="H13" s="87" t="str">
        <f>D95</f>
        <v>Eva Mekkering</v>
      </c>
      <c r="I13" s="519"/>
      <c r="J13" s="73"/>
      <c r="K13" s="63"/>
      <c r="L13" s="85"/>
      <c r="M13" s="86" t="str">
        <f>M92</f>
        <v>Joke Romp</v>
      </c>
      <c r="N13" s="89"/>
      <c r="O13" s="87" t="str">
        <f>M93</f>
        <v>Emiel Bos</v>
      </c>
      <c r="P13" s="87" t="str">
        <f>M95</f>
        <v>Lisa Huizing</v>
      </c>
      <c r="Q13" s="87"/>
      <c r="R13" s="87"/>
      <c r="S13" s="71"/>
      <c r="T13" s="564" t="str">
        <f>'9'!B3</f>
        <v>nickkramers@live.nl</v>
      </c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3"/>
      <c r="C14" s="87"/>
      <c r="D14" s="87"/>
      <c r="E14" s="87"/>
      <c r="F14" s="87"/>
      <c r="G14" s="87"/>
      <c r="H14" s="89"/>
      <c r="I14" s="519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564" t="str">
        <f>'10'!B3</f>
        <v>brockmoller@gmail.com</v>
      </c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3"/>
      <c r="C15" s="87"/>
      <c r="D15" s="87"/>
      <c r="E15" s="87"/>
      <c r="F15" s="546" t="str">
        <f>D94</f>
        <v>Marko van der Ploeg</v>
      </c>
      <c r="G15" s="546"/>
      <c r="H15" s="87"/>
      <c r="I15" s="519"/>
      <c r="J15" s="73"/>
      <c r="K15" s="63"/>
      <c r="L15" s="85"/>
      <c r="M15" s="87"/>
      <c r="N15" s="89"/>
      <c r="O15" s="87" t="str">
        <f>M94</f>
        <v>Eva Mekkering</v>
      </c>
      <c r="P15" s="87"/>
      <c r="Q15" s="87"/>
      <c r="R15" s="89"/>
      <c r="S15" s="72"/>
      <c r="T15" s="564" t="str">
        <f>'11'!B3</f>
        <v>rinderthavinga@outlook.com</v>
      </c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3"/>
      <c r="C16" s="89" t="str">
        <f>D96</f>
        <v>Rindert Havinga</v>
      </c>
      <c r="D16" s="87"/>
      <c r="E16" s="87"/>
      <c r="F16" s="87"/>
      <c r="G16" s="87"/>
      <c r="H16" s="89" t="str">
        <f>D98</f>
        <v>Giacomo Marras</v>
      </c>
      <c r="I16" s="519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564">
        <f>'12'!B3</f>
        <v>0</v>
      </c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3"/>
      <c r="C17" s="87"/>
      <c r="D17" s="87"/>
      <c r="E17" s="87"/>
      <c r="F17" s="90"/>
      <c r="G17" s="87"/>
      <c r="H17" s="87"/>
      <c r="I17" s="518"/>
      <c r="J17" s="73"/>
      <c r="K17" s="63"/>
      <c r="L17" s="85"/>
      <c r="M17" s="89" t="str">
        <f>M96</f>
        <v>Danny Woortman</v>
      </c>
      <c r="N17" s="87"/>
      <c r="O17" s="91"/>
      <c r="P17" s="89" t="str">
        <f>M98</f>
        <v>Ruud Kuizenga</v>
      </c>
      <c r="Q17" s="87"/>
      <c r="R17" s="87"/>
      <c r="S17" s="72"/>
      <c r="T17" s="564" t="str">
        <f>'13'!B3</f>
        <v>gertsmit@tele2.nl</v>
      </c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3"/>
      <c r="C18" s="87"/>
      <c r="D18" s="91"/>
      <c r="E18" s="87"/>
      <c r="F18" s="546" t="str">
        <f>D97</f>
        <v>Danny Woortman</v>
      </c>
      <c r="G18" s="87"/>
      <c r="H18" s="87"/>
      <c r="I18" s="520"/>
      <c r="J18" s="73"/>
      <c r="K18" s="63"/>
      <c r="L18" s="85"/>
      <c r="M18" s="87"/>
      <c r="N18" s="88"/>
      <c r="O18" s="87" t="str">
        <f>M97</f>
        <v>Rindert Havinga</v>
      </c>
      <c r="P18" s="88"/>
      <c r="Q18" s="91"/>
      <c r="R18" s="87"/>
      <c r="S18" s="93"/>
      <c r="T18" s="564" t="str">
        <f>'14'!B3</f>
        <v>mkramers22@outlook.com</v>
      </c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4"/>
      <c r="C19" s="125"/>
      <c r="D19" s="125"/>
      <c r="E19" s="125"/>
      <c r="F19" s="125"/>
      <c r="G19" s="125"/>
      <c r="H19" s="125"/>
      <c r="I19" s="521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564" t="str">
        <f>'15'!B3</f>
        <v>rubenvanoostrum@icloud.com</v>
      </c>
      <c r="U19" s="68"/>
      <c r="V19" s="68"/>
      <c r="W19" s="68"/>
      <c r="X19" s="68"/>
      <c r="Y19" s="68"/>
      <c r="Z19" s="68"/>
      <c r="AA19" s="68"/>
    </row>
    <row r="20" spans="1:27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564" t="str">
        <f>'16'!B3</f>
        <v>bjhuizing@planet.nl</v>
      </c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28"/>
      <c r="C21" s="663" t="s">
        <v>213</v>
      </c>
      <c r="D21" s="129"/>
      <c r="E21" s="130"/>
      <c r="F21" s="131"/>
      <c r="G21" s="129"/>
      <c r="H21" s="129"/>
      <c r="I21" s="132"/>
      <c r="J21" s="73"/>
      <c r="K21" s="509"/>
      <c r="L21" s="138"/>
      <c r="M21" s="663" t="s">
        <v>214</v>
      </c>
      <c r="N21" s="139"/>
      <c r="O21" s="140"/>
      <c r="P21" s="139"/>
      <c r="Q21" s="139"/>
      <c r="R21" s="141"/>
      <c r="S21" s="63"/>
      <c r="T21" s="564" t="str">
        <f>'17'!B3</f>
        <v>julian.zwijghuizen@gmail.com</v>
      </c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3"/>
      <c r="C22" s="664"/>
      <c r="D22" s="134"/>
      <c r="E22" s="135"/>
      <c r="F22" s="136"/>
      <c r="G22" s="134"/>
      <c r="H22" s="134"/>
      <c r="I22" s="137"/>
      <c r="K22" s="63"/>
      <c r="L22" s="142"/>
      <c r="M22" s="664"/>
      <c r="N22" s="143"/>
      <c r="O22" s="143"/>
      <c r="P22" s="144"/>
      <c r="Q22" s="145"/>
      <c r="R22" s="146"/>
      <c r="S22" s="63"/>
      <c r="T22" s="564" t="str">
        <f>'18'!B3</f>
        <v>j,a.r.jetzes@agroconnect.nl</v>
      </c>
      <c r="U22" s="126"/>
      <c r="V22" s="126"/>
      <c r="W22" s="126"/>
      <c r="X22" s="126"/>
      <c r="Y22" s="126"/>
      <c r="Z22" s="126"/>
    </row>
    <row r="23" spans="1:27">
      <c r="A23" s="65"/>
      <c r="B23" s="77">
        <v>1</v>
      </c>
      <c r="C23" s="78" t="str">
        <f>'17'!B1</f>
        <v>Julian Zwijghuizen</v>
      </c>
      <c r="D23" s="79"/>
      <c r="E23" s="80">
        <f>'17'!V19</f>
        <v>24</v>
      </c>
      <c r="F23" s="78" t="str">
        <f>'17'!B2</f>
        <v>VV Rechtsbuitenadem</v>
      </c>
      <c r="G23" s="81"/>
      <c r="H23" s="79"/>
      <c r="I23" s="82">
        <f>'17'!D19</f>
        <v>14750000</v>
      </c>
      <c r="K23" s="557"/>
      <c r="L23" s="96">
        <v>1</v>
      </c>
      <c r="M23" s="78" t="s">
        <v>220</v>
      </c>
      <c r="N23" s="97">
        <f>'17'!F19</f>
        <v>555</v>
      </c>
      <c r="O23" s="78" t="s">
        <v>282</v>
      </c>
      <c r="P23" s="98">
        <v>1</v>
      </c>
      <c r="Q23" s="556">
        <f>P23-L23</f>
        <v>0</v>
      </c>
      <c r="R23" s="82">
        <v>15000000</v>
      </c>
      <c r="S23" s="127"/>
      <c r="T23" s="564" t="str">
        <f>'19'!B3</f>
        <v>nikpoortinga@gmail.com</v>
      </c>
      <c r="U23" s="126"/>
      <c r="V23" s="126"/>
      <c r="W23" s="126"/>
      <c r="X23" s="126"/>
      <c r="Y23" s="126"/>
      <c r="Z23" s="126"/>
    </row>
    <row r="24" spans="1:27">
      <c r="A24" s="65"/>
      <c r="B24" s="83">
        <v>2</v>
      </c>
      <c r="C24" s="78" t="str">
        <f>'23'!B1</f>
        <v>Gea Hagels</v>
      </c>
      <c r="D24" s="79"/>
      <c r="E24" s="80">
        <f>'23'!V19</f>
        <v>17</v>
      </c>
      <c r="F24" s="78" t="str">
        <f>'23'!B2</f>
        <v>Geintjuh</v>
      </c>
      <c r="G24" s="81"/>
      <c r="H24" s="79"/>
      <c r="I24" s="82">
        <f>'23'!D19</f>
        <v>13000000</v>
      </c>
      <c r="K24" s="557"/>
      <c r="L24" s="100">
        <v>2</v>
      </c>
      <c r="M24" s="78" t="s">
        <v>76</v>
      </c>
      <c r="N24" s="97">
        <f>'20'!F19</f>
        <v>477</v>
      </c>
      <c r="O24" s="78" t="s">
        <v>290</v>
      </c>
      <c r="P24" s="98">
        <v>3</v>
      </c>
      <c r="Q24" s="556">
        <f>P24-L24</f>
        <v>1</v>
      </c>
      <c r="R24" s="82">
        <v>13500000</v>
      </c>
      <c r="S24" s="127"/>
      <c r="T24" s="564" t="str">
        <f>'20'!B3</f>
        <v>rkuizenga@hotmail.nl</v>
      </c>
      <c r="U24" s="126"/>
      <c r="V24" s="126"/>
      <c r="W24" s="126"/>
      <c r="X24" s="126"/>
      <c r="Y24" s="126"/>
      <c r="Z24" s="126"/>
    </row>
    <row r="25" spans="1:27">
      <c r="A25" s="65"/>
      <c r="B25" s="83">
        <v>3</v>
      </c>
      <c r="C25" s="78" t="str">
        <f>'20'!B1</f>
        <v>Ruud Kuizenga</v>
      </c>
      <c r="D25" s="79"/>
      <c r="E25" s="80">
        <f>'20'!V19</f>
        <v>16</v>
      </c>
      <c r="F25" s="78" t="str">
        <f>'20'!B2</f>
        <v>FC Aig'n Heerd</v>
      </c>
      <c r="G25" s="81"/>
      <c r="H25" s="79"/>
      <c r="I25" s="82">
        <f>'20'!D19</f>
        <v>13500000</v>
      </c>
      <c r="K25" s="557"/>
      <c r="L25" s="96">
        <v>3</v>
      </c>
      <c r="M25" s="78" t="s">
        <v>287</v>
      </c>
      <c r="N25" s="97">
        <f>'19'!F19</f>
        <v>472</v>
      </c>
      <c r="O25" s="78" t="s">
        <v>288</v>
      </c>
      <c r="P25" s="98">
        <v>2</v>
      </c>
      <c r="Q25" s="556">
        <f>P25-L25</f>
        <v>-1</v>
      </c>
      <c r="R25" s="82">
        <v>14750000</v>
      </c>
      <c r="S25" s="127"/>
      <c r="T25" s="564" t="str">
        <f>'21'!B3</f>
        <v>h-pijper@kpnplanet.nl</v>
      </c>
      <c r="U25" s="126"/>
      <c r="V25" s="126"/>
      <c r="W25" s="126"/>
      <c r="X25" s="126"/>
      <c r="Y25" s="126"/>
      <c r="Z25" s="126"/>
    </row>
    <row r="26" spans="1:27">
      <c r="A26" s="65"/>
      <c r="B26" s="77">
        <v>4</v>
      </c>
      <c r="C26" s="78" t="str">
        <f>'25'!B1</f>
        <v>Danny Woortman</v>
      </c>
      <c r="D26" s="79"/>
      <c r="E26" s="80">
        <f>'25'!V19</f>
        <v>16</v>
      </c>
      <c r="F26" s="78" t="str">
        <f>'25'!B2</f>
        <v>vv doe je best</v>
      </c>
      <c r="G26" s="81"/>
      <c r="H26" s="79"/>
      <c r="I26" s="82">
        <f>'25'!D19</f>
        <v>13750000</v>
      </c>
      <c r="K26" s="557"/>
      <c r="L26" s="100">
        <v>4</v>
      </c>
      <c r="M26" s="78" t="s">
        <v>225</v>
      </c>
      <c r="N26" s="97">
        <f>'25'!F19</f>
        <v>459</v>
      </c>
      <c r="O26" s="78" t="s">
        <v>301</v>
      </c>
      <c r="P26" s="98">
        <v>4</v>
      </c>
      <c r="Q26" s="556">
        <f>P26-L26</f>
        <v>0</v>
      </c>
      <c r="R26" s="82">
        <v>13750000</v>
      </c>
      <c r="S26" s="127"/>
      <c r="T26" s="564" t="str">
        <f>'22'!B3</f>
        <v>sven-vos@hotmail.com</v>
      </c>
      <c r="U26" s="126"/>
      <c r="V26" s="126"/>
      <c r="W26" s="126"/>
      <c r="X26" s="126"/>
      <c r="Y26" s="126"/>
      <c r="Z26" s="126"/>
    </row>
    <row r="27" spans="1:27">
      <c r="A27" s="65"/>
      <c r="B27" s="77">
        <v>5</v>
      </c>
      <c r="C27" s="78" t="str">
        <f>'10'!B1</f>
        <v>Arne Brockmöller</v>
      </c>
      <c r="D27" s="79"/>
      <c r="E27" s="80">
        <f>'10'!V19</f>
        <v>16</v>
      </c>
      <c r="F27" s="78" t="str">
        <f>'10'!B2</f>
        <v>FC Weergaloos</v>
      </c>
      <c r="G27" s="81"/>
      <c r="H27" s="79"/>
      <c r="I27" s="82">
        <f>'10'!D19</f>
        <v>14250000</v>
      </c>
      <c r="L27" s="96">
        <v>5</v>
      </c>
      <c r="M27" s="78" t="s">
        <v>24</v>
      </c>
      <c r="N27" s="97">
        <f>'5'!F19</f>
        <v>453</v>
      </c>
      <c r="O27" s="78" t="s">
        <v>259</v>
      </c>
      <c r="P27" s="98">
        <v>6</v>
      </c>
      <c r="Q27" s="544">
        <f>P27-L27</f>
        <v>1</v>
      </c>
      <c r="R27" s="82">
        <v>15000000</v>
      </c>
      <c r="S27" s="127"/>
      <c r="T27" s="564" t="str">
        <f>'23'!B3</f>
        <v>geahagels@gmail.com</v>
      </c>
      <c r="U27" s="126"/>
      <c r="V27" s="126"/>
      <c r="W27" s="126"/>
      <c r="X27" s="126"/>
      <c r="Y27" s="126"/>
      <c r="Z27" s="126"/>
    </row>
    <row r="28" spans="1:27">
      <c r="A28" s="65"/>
      <c r="B28" s="83">
        <v>6</v>
      </c>
      <c r="C28" s="78" t="str">
        <f>'26'!B1</f>
        <v>Emiel Bos</v>
      </c>
      <c r="D28" s="79"/>
      <c r="E28" s="80">
        <f>'26'!V19</f>
        <v>15</v>
      </c>
      <c r="F28" s="78" t="str">
        <f>'26'!B2</f>
        <v>Estévez Calcio</v>
      </c>
      <c r="G28" s="81"/>
      <c r="H28" s="79"/>
      <c r="I28" s="82">
        <f>'26'!D19</f>
        <v>13750000</v>
      </c>
      <c r="K28" s="558"/>
      <c r="L28" s="100">
        <v>6</v>
      </c>
      <c r="M28" s="78" t="s">
        <v>28</v>
      </c>
      <c r="N28" s="97">
        <f>'14'!F19</f>
        <v>425</v>
      </c>
      <c r="O28" s="78" t="s">
        <v>276</v>
      </c>
      <c r="P28" s="98">
        <v>5</v>
      </c>
      <c r="Q28" s="522">
        <f>P28-L28</f>
        <v>-1</v>
      </c>
      <c r="R28" s="82">
        <v>15000000</v>
      </c>
      <c r="S28" s="127"/>
      <c r="T28" s="564" t="str">
        <f>'24'!B3</f>
        <v>mwesterhuis@outlook.com</v>
      </c>
      <c r="U28" s="126"/>
      <c r="V28" s="126"/>
      <c r="W28" s="126"/>
      <c r="X28" s="126"/>
      <c r="Y28" s="126"/>
      <c r="Z28" s="126"/>
    </row>
    <row r="29" spans="1:27">
      <c r="A29" s="65"/>
      <c r="B29" s="83">
        <v>7</v>
      </c>
      <c r="C29" s="78" t="str">
        <f>'16'!B1</f>
        <v>Bert-Jan Huizing</v>
      </c>
      <c r="D29" s="79"/>
      <c r="E29" s="80">
        <f>'16'!V19</f>
        <v>15</v>
      </c>
      <c r="F29" s="78" t="str">
        <f>'16'!B2</f>
        <v>De Klaitrappers</v>
      </c>
      <c r="G29" s="81"/>
      <c r="H29" s="79"/>
      <c r="I29" s="82">
        <f>'16'!D19</f>
        <v>15000000</v>
      </c>
      <c r="L29" s="96">
        <v>7</v>
      </c>
      <c r="M29" s="78" t="s">
        <v>110</v>
      </c>
      <c r="N29" s="97">
        <f>'16'!F19</f>
        <v>424</v>
      </c>
      <c r="O29" s="78" t="s">
        <v>280</v>
      </c>
      <c r="P29" s="98">
        <v>14</v>
      </c>
      <c r="Q29" s="544">
        <f>P29-L29</f>
        <v>7</v>
      </c>
      <c r="R29" s="82">
        <v>14500000</v>
      </c>
      <c r="S29" s="127"/>
      <c r="T29" s="564" t="str">
        <f>'25'!B3</f>
        <v>woortmandanny@gmail.com</v>
      </c>
      <c r="U29" s="126"/>
      <c r="V29" s="126"/>
      <c r="W29" s="126"/>
      <c r="X29" s="126"/>
      <c r="Y29" s="126"/>
      <c r="Z29" s="126"/>
    </row>
    <row r="30" spans="1:27">
      <c r="A30" s="65"/>
      <c r="B30" s="77">
        <v>8</v>
      </c>
      <c r="C30" s="78" t="str">
        <f>'24'!B1</f>
        <v>Margriet Westerhuis</v>
      </c>
      <c r="D30" s="79"/>
      <c r="E30" s="80">
        <f>'24'!V19</f>
        <v>13</v>
      </c>
      <c r="F30" s="78" t="str">
        <f>'24'!B2</f>
        <v>AC Milan</v>
      </c>
      <c r="G30" s="81"/>
      <c r="H30" s="79"/>
      <c r="I30" s="82">
        <f>'24'!D19</f>
        <v>14000000</v>
      </c>
      <c r="K30" s="557"/>
      <c r="L30" s="100">
        <v>8</v>
      </c>
      <c r="M30" s="78" t="s">
        <v>17</v>
      </c>
      <c r="N30" s="97">
        <f>'26'!F19</f>
        <v>419</v>
      </c>
      <c r="O30" s="78" t="s">
        <v>305</v>
      </c>
      <c r="P30" s="98">
        <v>11</v>
      </c>
      <c r="Q30" s="544">
        <f>P30-L30</f>
        <v>3</v>
      </c>
      <c r="R30" s="82">
        <v>13750000</v>
      </c>
      <c r="S30" s="127"/>
      <c r="T30" s="564" t="str">
        <f>'26'!B3</f>
        <v>emielbos98@gmail.com</v>
      </c>
      <c r="U30" s="126"/>
      <c r="V30" s="126"/>
      <c r="W30" s="126"/>
      <c r="X30" s="126"/>
      <c r="Y30" s="126"/>
      <c r="Z30" s="126"/>
    </row>
    <row r="31" spans="1:27">
      <c r="A31" s="65"/>
      <c r="B31" s="77">
        <v>9</v>
      </c>
      <c r="C31" s="78" t="str">
        <f>'13'!B1</f>
        <v>Gert Smit</v>
      </c>
      <c r="D31" s="79"/>
      <c r="E31" s="80">
        <f>'13'!V19</f>
        <v>12</v>
      </c>
      <c r="F31" s="78" t="str">
        <f>'13'!B2</f>
        <v>ditishet</v>
      </c>
      <c r="G31" s="81"/>
      <c r="H31" s="79"/>
      <c r="I31" s="82">
        <f>'13'!D19</f>
        <v>14750000</v>
      </c>
      <c r="K31" s="557"/>
      <c r="L31" s="96">
        <v>9</v>
      </c>
      <c r="M31" s="78" t="s">
        <v>131</v>
      </c>
      <c r="N31" s="97">
        <f>'13'!F19</f>
        <v>405</v>
      </c>
      <c r="O31" s="78" t="s">
        <v>294</v>
      </c>
      <c r="P31" s="98">
        <v>7</v>
      </c>
      <c r="Q31" s="556">
        <f>P31-L31</f>
        <v>-2</v>
      </c>
      <c r="R31" s="82">
        <v>14750000</v>
      </c>
      <c r="S31" s="127"/>
      <c r="T31" s="564" t="str">
        <f>'27'!B3</f>
        <v>jaap_Smit@hetnet.nl</v>
      </c>
      <c r="U31" s="126"/>
      <c r="V31" s="126"/>
      <c r="W31" s="126"/>
      <c r="X31" s="126"/>
      <c r="Y31" s="126"/>
      <c r="Z31" s="126"/>
    </row>
    <row r="32" spans="1:27">
      <c r="A32" s="65"/>
      <c r="B32" s="83">
        <v>10</v>
      </c>
      <c r="C32" s="78" t="str">
        <f>'1'!B1</f>
        <v>Jan-Willem Brontsema</v>
      </c>
      <c r="D32" s="79"/>
      <c r="E32" s="80">
        <f>'1'!V19</f>
        <v>10</v>
      </c>
      <c r="F32" s="78" t="str">
        <f>'1'!B2</f>
        <v>Equipo Juan-Guillermo</v>
      </c>
      <c r="G32" s="81"/>
      <c r="H32" s="79"/>
      <c r="I32" s="82">
        <f>'1'!D19</f>
        <v>15000000</v>
      </c>
      <c r="J32" s="65"/>
      <c r="K32" s="557"/>
      <c r="L32" s="100">
        <v>10</v>
      </c>
      <c r="M32" s="78" t="s">
        <v>296</v>
      </c>
      <c r="N32" s="97">
        <f>'22'!F19</f>
        <v>404</v>
      </c>
      <c r="O32" s="78" t="s">
        <v>297</v>
      </c>
      <c r="P32" s="98">
        <v>13</v>
      </c>
      <c r="Q32" s="544">
        <f>P32-L32</f>
        <v>3</v>
      </c>
      <c r="R32" s="82">
        <v>15000000</v>
      </c>
      <c r="S32" s="127"/>
      <c r="T32" s="68"/>
      <c r="U32" s="126"/>
      <c r="V32" s="126"/>
      <c r="W32" s="126"/>
      <c r="X32" s="126"/>
      <c r="Y32" s="126"/>
      <c r="Z32" s="126"/>
    </row>
    <row r="33" spans="1:26">
      <c r="A33" s="68"/>
      <c r="B33" s="83">
        <v>11</v>
      </c>
      <c r="C33" s="78" t="str">
        <f>'4'!B1</f>
        <v>Bé van der Laan</v>
      </c>
      <c r="D33" s="79"/>
      <c r="E33" s="80">
        <f>'4'!V19</f>
        <v>9</v>
      </c>
      <c r="F33" s="78" t="str">
        <f>'4'!B2</f>
        <v>Westeremder boys</v>
      </c>
      <c r="G33" s="81"/>
      <c r="H33" s="79"/>
      <c r="I33" s="82">
        <f>'4'!D19</f>
        <v>15000000</v>
      </c>
      <c r="J33" s="65"/>
      <c r="K33" s="557"/>
      <c r="L33" s="96">
        <v>11</v>
      </c>
      <c r="M33" s="78" t="s">
        <v>307</v>
      </c>
      <c r="N33" s="97">
        <f>'27'!F19</f>
        <v>403</v>
      </c>
      <c r="O33" s="78" t="s">
        <v>308</v>
      </c>
      <c r="P33" s="98">
        <v>9</v>
      </c>
      <c r="Q33" s="522">
        <f>P33-L33</f>
        <v>-2</v>
      </c>
      <c r="R33" s="82">
        <v>14250000</v>
      </c>
      <c r="S33" s="127"/>
      <c r="T33" s="68"/>
      <c r="U33" s="126"/>
      <c r="V33" s="126"/>
      <c r="W33" s="126"/>
      <c r="X33" s="126"/>
      <c r="Y33" s="126"/>
      <c r="Z33" s="126"/>
    </row>
    <row r="34" spans="1:26">
      <c r="A34" s="68"/>
      <c r="B34" s="77">
        <v>12</v>
      </c>
      <c r="C34" s="78" t="str">
        <f>'3'!B1</f>
        <v>Dirk Jan Elema</v>
      </c>
      <c r="D34" s="79"/>
      <c r="E34" s="80">
        <f>'3'!V19</f>
        <v>9</v>
      </c>
      <c r="F34" s="78" t="str">
        <f>'3'!B2</f>
        <v>De Kannibaal</v>
      </c>
      <c r="G34" s="81"/>
      <c r="H34" s="79"/>
      <c r="I34" s="82">
        <f>'3'!D19</f>
        <v>15000000</v>
      </c>
      <c r="J34" s="68"/>
      <c r="K34" s="557"/>
      <c r="L34" s="100">
        <v>12</v>
      </c>
      <c r="M34" s="78" t="s">
        <v>100</v>
      </c>
      <c r="N34" s="97">
        <f>'24'!F19</f>
        <v>395</v>
      </c>
      <c r="O34" s="78" t="s">
        <v>303</v>
      </c>
      <c r="P34" s="98">
        <v>8</v>
      </c>
      <c r="Q34" s="522">
        <f>P34-L34</f>
        <v>-4</v>
      </c>
      <c r="R34" s="82">
        <v>14000000</v>
      </c>
      <c r="S34" s="127"/>
      <c r="T34" s="68"/>
      <c r="U34" s="126"/>
      <c r="V34" s="126"/>
      <c r="W34" s="126"/>
      <c r="X34" s="126"/>
      <c r="Y34" s="126"/>
      <c r="Z34" s="126"/>
    </row>
    <row r="35" spans="1:26">
      <c r="A35" s="68"/>
      <c r="B35" s="77">
        <v>13</v>
      </c>
      <c r="C35" s="78" t="str">
        <f>'12'!B1</f>
        <v>Henk  Schipper</v>
      </c>
      <c r="D35" s="79"/>
      <c r="E35" s="80">
        <f>'12'!V19</f>
        <v>9</v>
      </c>
      <c r="F35" s="78" t="str">
        <f>'12'!B2</f>
        <v>Koostje Elf</v>
      </c>
      <c r="G35" s="81"/>
      <c r="H35" s="79"/>
      <c r="I35" s="82">
        <f>'12'!D19</f>
        <v>15000000</v>
      </c>
      <c r="J35" s="68"/>
      <c r="K35" s="557"/>
      <c r="L35" s="96">
        <v>13</v>
      </c>
      <c r="M35" s="78" t="s">
        <v>234</v>
      </c>
      <c r="N35" s="97">
        <f>'10'!F19</f>
        <v>393</v>
      </c>
      <c r="O35" s="78" t="s">
        <v>271</v>
      </c>
      <c r="P35" s="98">
        <v>18</v>
      </c>
      <c r="Q35" s="544">
        <f>P35-L35</f>
        <v>5</v>
      </c>
      <c r="R35" s="82">
        <v>14500000</v>
      </c>
      <c r="S35" s="127"/>
      <c r="T35" s="68"/>
      <c r="U35" s="126"/>
      <c r="V35" s="126"/>
      <c r="W35" s="126"/>
      <c r="X35" s="126"/>
      <c r="Y35" s="126"/>
      <c r="Z35" s="126"/>
    </row>
    <row r="36" spans="1:26" ht="15" customHeight="1">
      <c r="A36" s="68"/>
      <c r="B36" s="83">
        <v>14</v>
      </c>
      <c r="C36" s="78" t="str">
        <f>'15'!B1</f>
        <v>Ruben van Oostrum</v>
      </c>
      <c r="D36" s="79"/>
      <c r="E36" s="80">
        <f>'15'!V19</f>
        <v>9</v>
      </c>
      <c r="F36" s="78" t="str">
        <f>'15'!B2</f>
        <v>twijfelaartje</v>
      </c>
      <c r="G36" s="81"/>
      <c r="H36" s="79"/>
      <c r="I36" s="82">
        <f>'15'!D19</f>
        <v>15000000</v>
      </c>
      <c r="J36" s="68"/>
      <c r="K36" s="557"/>
      <c r="L36" s="100">
        <v>14</v>
      </c>
      <c r="M36" s="78" t="s">
        <v>44</v>
      </c>
      <c r="N36" s="97">
        <f>'15'!F19</f>
        <v>374</v>
      </c>
      <c r="O36" s="78" t="s">
        <v>278</v>
      </c>
      <c r="P36" s="98">
        <v>15</v>
      </c>
      <c r="Q36" s="556">
        <f>P36-L36</f>
        <v>1</v>
      </c>
      <c r="R36" s="82">
        <v>15000000</v>
      </c>
      <c r="S36" s="127"/>
      <c r="T36" s="68"/>
      <c r="U36" s="126"/>
      <c r="V36" s="126"/>
      <c r="W36" s="126"/>
      <c r="X36" s="126"/>
      <c r="Y36" s="126"/>
      <c r="Z36" s="126"/>
    </row>
    <row r="37" spans="1:26">
      <c r="A37" s="68"/>
      <c r="B37" s="83">
        <v>15</v>
      </c>
      <c r="C37" s="78" t="str">
        <f>'22'!B1</f>
        <v>Sven Vos</v>
      </c>
      <c r="D37" s="79"/>
      <c r="E37" s="80">
        <f>'22'!V19</f>
        <v>8</v>
      </c>
      <c r="F37" s="78" t="str">
        <f>'22'!B2</f>
        <v>Squadra di Volpi</v>
      </c>
      <c r="G37" s="81"/>
      <c r="H37" s="79"/>
      <c r="I37" s="82">
        <f>'22'!D19</f>
        <v>15000000</v>
      </c>
      <c r="J37" s="68"/>
      <c r="L37" s="96">
        <v>15</v>
      </c>
      <c r="M37" s="78" t="s">
        <v>145</v>
      </c>
      <c r="N37" s="97">
        <f>'23'!F19</f>
        <v>370</v>
      </c>
      <c r="O37" s="78" t="s">
        <v>299</v>
      </c>
      <c r="P37" s="98">
        <v>21</v>
      </c>
      <c r="Q37" s="556">
        <f>P37-L37</f>
        <v>6</v>
      </c>
      <c r="R37" s="82">
        <v>13000000</v>
      </c>
      <c r="S37" s="127"/>
      <c r="T37" s="68"/>
      <c r="U37" s="126"/>
      <c r="V37" s="126"/>
      <c r="W37" s="126"/>
      <c r="X37" s="126"/>
      <c r="Y37" s="126"/>
      <c r="Z37" s="126"/>
    </row>
    <row r="38" spans="1:26">
      <c r="A38" s="68"/>
      <c r="B38" s="77">
        <v>16</v>
      </c>
      <c r="C38" s="78" t="s">
        <v>307</v>
      </c>
      <c r="D38" s="79"/>
      <c r="E38" s="80">
        <f>'27'!V19</f>
        <v>7</v>
      </c>
      <c r="F38" s="78" t="str">
        <f>'27'!B2</f>
        <v>Emetha</v>
      </c>
      <c r="G38" s="81"/>
      <c r="H38" s="79"/>
      <c r="I38" s="82">
        <f>'27'!D19</f>
        <v>14000000</v>
      </c>
      <c r="J38" s="68"/>
      <c r="K38" s="557"/>
      <c r="L38" s="100">
        <v>16</v>
      </c>
      <c r="M38" s="78" t="s">
        <v>273</v>
      </c>
      <c r="N38" s="97">
        <f>'11'!F19</f>
        <v>369</v>
      </c>
      <c r="O38" s="78" t="s">
        <v>274</v>
      </c>
      <c r="P38" s="98">
        <v>12</v>
      </c>
      <c r="Q38" s="522">
        <f>P38-L38</f>
        <v>-4</v>
      </c>
      <c r="R38" s="82">
        <v>14000000</v>
      </c>
      <c r="S38" s="127"/>
      <c r="T38" s="68"/>
      <c r="U38" s="126"/>
      <c r="V38" s="126"/>
      <c r="W38" s="126"/>
      <c r="X38" s="126"/>
      <c r="Y38" s="126"/>
      <c r="Z38" s="126"/>
    </row>
    <row r="39" spans="1:26">
      <c r="A39" s="68"/>
      <c r="B39" s="77">
        <v>17</v>
      </c>
      <c r="C39" s="78" t="str">
        <f>'7'!B1</f>
        <v>Linn, Floor, Debbie en Alderik</v>
      </c>
      <c r="D39" s="79"/>
      <c r="E39" s="80">
        <f>'7'!V19</f>
        <v>7</v>
      </c>
      <c r="F39" s="78" t="str">
        <f>'7'!B2</f>
        <v>los hombres y mujeres duros de FC FLAD</v>
      </c>
      <c r="G39" s="81"/>
      <c r="H39" s="79"/>
      <c r="I39" s="82">
        <f>'7'!D19</f>
        <v>14750000</v>
      </c>
      <c r="J39" s="68"/>
      <c r="L39" s="96">
        <v>17</v>
      </c>
      <c r="M39" s="78" t="s">
        <v>135</v>
      </c>
      <c r="N39" s="97">
        <f>'8'!F19</f>
        <v>369</v>
      </c>
      <c r="O39" s="78" t="s">
        <v>266</v>
      </c>
      <c r="P39" s="98">
        <v>10</v>
      </c>
      <c r="Q39" s="522">
        <f>P39-L39</f>
        <v>-7</v>
      </c>
      <c r="R39" s="82">
        <v>15000000</v>
      </c>
      <c r="S39" s="127"/>
      <c r="T39" s="68"/>
      <c r="U39" s="126"/>
      <c r="V39" s="126"/>
      <c r="W39" s="126"/>
      <c r="X39" s="126"/>
      <c r="Y39" s="126"/>
      <c r="Z39" s="126"/>
    </row>
    <row r="40" spans="1:26">
      <c r="A40" s="68"/>
      <c r="B40" s="83">
        <v>18</v>
      </c>
      <c r="C40" s="78" t="str">
        <f>'14'!B1</f>
        <v>Mark Kramers</v>
      </c>
      <c r="D40" s="79"/>
      <c r="E40" s="80">
        <f>'14'!V19</f>
        <v>6</v>
      </c>
      <c r="F40" s="78" t="str">
        <f>'14'!B2</f>
        <v>Loco</v>
      </c>
      <c r="G40" s="81"/>
      <c r="H40" s="79"/>
      <c r="I40" s="82">
        <f>'14'!D19</f>
        <v>14000000</v>
      </c>
      <c r="J40" s="68"/>
      <c r="K40" s="557"/>
      <c r="L40" s="100">
        <v>18</v>
      </c>
      <c r="M40" s="78" t="s">
        <v>310</v>
      </c>
      <c r="N40" s="97">
        <f>'12'!F19</f>
        <v>366</v>
      </c>
      <c r="O40" s="78" t="s">
        <v>311</v>
      </c>
      <c r="P40" s="98">
        <v>17</v>
      </c>
      <c r="Q40" s="522">
        <f>P40-L40</f>
        <v>-1</v>
      </c>
      <c r="R40" s="82">
        <v>15000000</v>
      </c>
      <c r="S40" s="127"/>
      <c r="T40" s="68"/>
      <c r="U40" s="126"/>
      <c r="V40" s="126"/>
      <c r="W40" s="126"/>
      <c r="X40" s="126"/>
      <c r="Y40" s="126"/>
      <c r="Z40" s="126"/>
    </row>
    <row r="41" spans="1:26">
      <c r="A41" s="68"/>
      <c r="B41" s="83">
        <v>19</v>
      </c>
      <c r="C41" s="78" t="str">
        <f>'5'!B1</f>
        <v>Ivar van Dijken</v>
      </c>
      <c r="D41" s="79"/>
      <c r="E41" s="80">
        <f>'5'!V19</f>
        <v>6</v>
      </c>
      <c r="F41" s="78" t="str">
        <f>'5'!B2</f>
        <v>Biercelona</v>
      </c>
      <c r="G41" s="81"/>
      <c r="H41" s="79"/>
      <c r="I41" s="82">
        <f>'5'!D19</f>
        <v>15000000</v>
      </c>
      <c r="J41" s="68"/>
      <c r="K41" s="557"/>
      <c r="L41" s="96">
        <v>19</v>
      </c>
      <c r="M41" s="78" t="s">
        <v>41</v>
      </c>
      <c r="N41" s="97">
        <f>'6'!F19</f>
        <v>359</v>
      </c>
      <c r="O41" s="78" t="s">
        <v>261</v>
      </c>
      <c r="P41" s="98">
        <v>16</v>
      </c>
      <c r="Q41" s="556">
        <f>P41-L41</f>
        <v>-3</v>
      </c>
      <c r="R41" s="82">
        <v>14750000</v>
      </c>
      <c r="S41" s="127"/>
      <c r="T41" s="68"/>
      <c r="U41" s="126"/>
      <c r="V41" s="126"/>
      <c r="W41" s="126"/>
      <c r="X41" s="126"/>
      <c r="Y41" s="126"/>
      <c r="Z41" s="126"/>
    </row>
    <row r="42" spans="1:26">
      <c r="A42" s="68"/>
      <c r="B42" s="77">
        <v>20</v>
      </c>
      <c r="C42" s="78" t="str">
        <f>'8'!B1</f>
        <v>Roelof de Jong</v>
      </c>
      <c r="D42" s="79"/>
      <c r="E42" s="80">
        <f>'8'!V19</f>
        <v>2</v>
      </c>
      <c r="F42" s="78" t="str">
        <f>'8'!B2</f>
        <v>It may get a bit messi</v>
      </c>
      <c r="G42" s="81"/>
      <c r="H42" s="79"/>
      <c r="I42" s="82">
        <f>'8'!D19</f>
        <v>14000000</v>
      </c>
      <c r="J42" s="68"/>
      <c r="K42" s="63"/>
      <c r="L42" s="100">
        <v>20</v>
      </c>
      <c r="M42" s="78" t="s">
        <v>253</v>
      </c>
      <c r="N42" s="97">
        <f>'3'!F19</f>
        <v>356</v>
      </c>
      <c r="O42" s="78" t="s">
        <v>254</v>
      </c>
      <c r="P42" s="98">
        <v>22</v>
      </c>
      <c r="Q42" s="556">
        <f>P42-L42</f>
        <v>2</v>
      </c>
      <c r="R42" s="82">
        <v>15000000</v>
      </c>
      <c r="S42" s="127"/>
      <c r="T42" s="68"/>
      <c r="U42" s="126"/>
      <c r="V42" s="126"/>
      <c r="W42" s="126"/>
      <c r="X42" s="126"/>
      <c r="Y42" s="126"/>
      <c r="Z42" s="126"/>
    </row>
    <row r="43" spans="1:26">
      <c r="A43" s="68"/>
      <c r="B43" s="77">
        <v>21</v>
      </c>
      <c r="C43" s="78" t="str">
        <f>'2'!B1</f>
        <v>Frits Bijmolt</v>
      </c>
      <c r="D43" s="84"/>
      <c r="E43" s="80">
        <f>'2'!V19</f>
        <v>2</v>
      </c>
      <c r="F43" s="78" t="str">
        <f>'2'!B2</f>
        <v>V.V. Tjamsweer</v>
      </c>
      <c r="G43" s="81"/>
      <c r="H43" s="79"/>
      <c r="I43" s="82">
        <f>'2'!D19</f>
        <v>14250000</v>
      </c>
      <c r="J43" s="68"/>
      <c r="K43" s="63"/>
      <c r="L43" s="96">
        <v>21</v>
      </c>
      <c r="M43" s="78" t="s">
        <v>37</v>
      </c>
      <c r="N43" s="97">
        <f>'1'!F19</f>
        <v>355</v>
      </c>
      <c r="O43" s="78" t="s">
        <v>249</v>
      </c>
      <c r="P43" s="98">
        <v>20</v>
      </c>
      <c r="Q43" s="544">
        <f>P43-L43</f>
        <v>-1</v>
      </c>
      <c r="R43" s="82">
        <v>15000000</v>
      </c>
      <c r="S43" s="63"/>
      <c r="T43" s="68"/>
      <c r="U43" s="126"/>
      <c r="V43" s="126"/>
      <c r="W43" s="126"/>
      <c r="X43" s="126"/>
      <c r="Y43" s="126"/>
      <c r="Z43" s="126"/>
    </row>
    <row r="44" spans="1:26">
      <c r="A44" s="68"/>
      <c r="B44" s="83">
        <v>22</v>
      </c>
      <c r="C44" s="78" t="str">
        <f>'21'!B1</f>
        <v>Harry Pijper</v>
      </c>
      <c r="D44" s="79"/>
      <c r="E44" s="80">
        <f>'21'!V19</f>
        <v>1</v>
      </c>
      <c r="F44" s="78" t="str">
        <f>'21'!B2</f>
        <v>Surprise team</v>
      </c>
      <c r="G44" s="81"/>
      <c r="H44" s="79"/>
      <c r="I44" s="82">
        <f>'21'!D19</f>
        <v>13500000</v>
      </c>
      <c r="J44" s="127"/>
      <c r="K44" s="557"/>
      <c r="L44" s="96">
        <v>22</v>
      </c>
      <c r="M44" s="559" t="s">
        <v>263</v>
      </c>
      <c r="N44" s="97">
        <f>'7'!F19</f>
        <v>344</v>
      </c>
      <c r="O44" s="559" t="s">
        <v>264</v>
      </c>
      <c r="P44" s="98">
        <v>19</v>
      </c>
      <c r="Q44" s="522">
        <f>P44-L44</f>
        <v>-3</v>
      </c>
      <c r="R44" s="560">
        <v>15000000</v>
      </c>
      <c r="S44" s="63"/>
      <c r="T44" s="68"/>
      <c r="U44" s="126"/>
      <c r="V44" s="126"/>
      <c r="W44" s="126"/>
      <c r="X44" s="126"/>
      <c r="Y44" s="126"/>
      <c r="Z44" s="126"/>
    </row>
    <row r="45" spans="1:26">
      <c r="A45" s="68"/>
      <c r="B45" s="83">
        <v>23</v>
      </c>
      <c r="C45" s="78" t="str">
        <f>'18'!B1</f>
        <v>Jan Albert Jetzes</v>
      </c>
      <c r="D45" s="79"/>
      <c r="E45" s="80">
        <f>'18'!V19</f>
        <v>1</v>
      </c>
      <c r="F45" s="78" t="str">
        <f>'18'!B2</f>
        <v>Oet Leerms</v>
      </c>
      <c r="G45" s="81"/>
      <c r="H45" s="79"/>
      <c r="I45" s="82">
        <f>'18'!D19</f>
        <v>13500000</v>
      </c>
      <c r="J45" s="68"/>
      <c r="K45" s="557"/>
      <c r="L45" s="100">
        <v>23</v>
      </c>
      <c r="M45" s="78" t="s">
        <v>256</v>
      </c>
      <c r="N45" s="97">
        <f>'4'!F19</f>
        <v>341</v>
      </c>
      <c r="O45" s="78" t="s">
        <v>257</v>
      </c>
      <c r="P45" s="98">
        <v>24</v>
      </c>
      <c r="Q45" s="556">
        <f>P45-L45</f>
        <v>1</v>
      </c>
      <c r="R45" s="82">
        <v>15000000</v>
      </c>
      <c r="S45" s="127"/>
      <c r="T45" s="68"/>
      <c r="U45" s="126"/>
      <c r="V45" s="126"/>
      <c r="W45" s="126"/>
      <c r="X45" s="126"/>
      <c r="Y45" s="126"/>
      <c r="Z45" s="126"/>
    </row>
    <row r="46" spans="1:26">
      <c r="A46" s="68"/>
      <c r="B46" s="77">
        <v>24</v>
      </c>
      <c r="C46" s="78" t="str">
        <f>'6'!B1</f>
        <v>Roderik van der Werff</v>
      </c>
      <c r="D46" s="79"/>
      <c r="E46" s="80">
        <f>'6'!V19</f>
        <v>1</v>
      </c>
      <c r="F46" s="78" t="str">
        <f>'6'!B2</f>
        <v>TRV (The Red Victory)</v>
      </c>
      <c r="G46" s="81"/>
      <c r="H46" s="79"/>
      <c r="I46" s="82">
        <f>'6'!D19</f>
        <v>14750000</v>
      </c>
      <c r="J46" s="68"/>
      <c r="K46" s="557"/>
      <c r="L46" s="96">
        <v>24</v>
      </c>
      <c r="M46" s="78" t="s">
        <v>173</v>
      </c>
      <c r="N46" s="97">
        <f>'2'!F19</f>
        <v>327</v>
      </c>
      <c r="O46" s="78" t="s">
        <v>251</v>
      </c>
      <c r="P46" s="98">
        <v>23</v>
      </c>
      <c r="Q46" s="556">
        <f>P46-L46</f>
        <v>-1</v>
      </c>
      <c r="R46" s="82">
        <v>14250000</v>
      </c>
      <c r="S46" s="127"/>
      <c r="T46" s="68"/>
      <c r="U46" s="126"/>
      <c r="V46" s="126"/>
      <c r="W46" s="126"/>
      <c r="X46" s="126"/>
      <c r="Y46" s="126"/>
      <c r="Z46" s="126"/>
    </row>
    <row r="47" spans="1:26">
      <c r="A47" s="68"/>
      <c r="B47" s="77">
        <v>25</v>
      </c>
      <c r="C47" s="78" t="str">
        <f>'11'!B1</f>
        <v>Chef Rindert</v>
      </c>
      <c r="D47" s="79"/>
      <c r="E47" s="80">
        <f>'11'!V19</f>
        <v>0</v>
      </c>
      <c r="F47" s="78" t="str">
        <f>'11'!B2</f>
        <v>VV Krentenboys</v>
      </c>
      <c r="G47" s="81"/>
      <c r="H47" s="79"/>
      <c r="I47" s="82">
        <f>'11'!D19</f>
        <v>14000000</v>
      </c>
      <c r="J47" s="68"/>
      <c r="K47" s="557"/>
      <c r="L47" s="96">
        <v>25</v>
      </c>
      <c r="M47" s="78" t="s">
        <v>268</v>
      </c>
      <c r="N47" s="97">
        <f>'9'!F19</f>
        <v>300</v>
      </c>
      <c r="O47" s="78" t="s">
        <v>269</v>
      </c>
      <c r="P47" s="98">
        <v>25</v>
      </c>
      <c r="Q47" s="556">
        <f>P47-L47</f>
        <v>0</v>
      </c>
      <c r="R47" s="82">
        <v>14250000</v>
      </c>
      <c r="S47" s="127"/>
      <c r="T47" s="68"/>
      <c r="U47" s="126"/>
      <c r="V47" s="126"/>
      <c r="W47" s="126"/>
      <c r="X47" s="126"/>
      <c r="Y47" s="126"/>
      <c r="Z47" s="126"/>
    </row>
    <row r="48" spans="1:26">
      <c r="A48" s="68"/>
      <c r="B48" s="83">
        <v>26</v>
      </c>
      <c r="C48" s="78" t="str">
        <f>'9'!B1</f>
        <v>Nick Kramers</v>
      </c>
      <c r="D48" s="79"/>
      <c r="E48" s="80">
        <f>'9'!V19</f>
        <v>0</v>
      </c>
      <c r="F48" s="78" t="str">
        <f>'9'!B2</f>
        <v>Fc de Kliko's</v>
      </c>
      <c r="G48" s="81"/>
      <c r="H48" s="79"/>
      <c r="I48" s="82">
        <f>'9'!D19</f>
        <v>14250000</v>
      </c>
      <c r="J48" s="68"/>
      <c r="K48" s="557"/>
      <c r="L48" s="100">
        <v>26</v>
      </c>
      <c r="M48" s="78" t="s">
        <v>123</v>
      </c>
      <c r="N48" s="97">
        <f>'21'!F19</f>
        <v>284</v>
      </c>
      <c r="O48" s="78" t="s">
        <v>292</v>
      </c>
      <c r="P48" s="98">
        <v>26</v>
      </c>
      <c r="Q48" s="556">
        <f>P48-L48</f>
        <v>0</v>
      </c>
      <c r="R48" s="82">
        <v>13500000</v>
      </c>
      <c r="S48" s="127"/>
      <c r="T48" s="68"/>
      <c r="U48" s="126"/>
      <c r="V48" s="126"/>
      <c r="W48" s="126"/>
      <c r="X48" s="126"/>
      <c r="Y48" s="126"/>
      <c r="Z48" s="126"/>
    </row>
    <row r="49" spans="1:26">
      <c r="A49" s="68"/>
      <c r="B49" s="83">
        <v>27</v>
      </c>
      <c r="C49" s="78" t="str">
        <f>'19'!B1</f>
        <v>Nik Poortinga</v>
      </c>
      <c r="D49" s="79"/>
      <c r="E49" s="80">
        <f>'19'!V19</f>
        <v>-1</v>
      </c>
      <c r="F49" s="78" t="str">
        <f>'19'!B2</f>
        <v>Poortje</v>
      </c>
      <c r="G49" s="81"/>
      <c r="H49" s="79"/>
      <c r="I49" s="82">
        <f>'19'!D19</f>
        <v>14750000</v>
      </c>
      <c r="J49" s="68"/>
      <c r="K49" s="557"/>
      <c r="L49" s="96">
        <v>27</v>
      </c>
      <c r="M49" s="78" t="s">
        <v>284</v>
      </c>
      <c r="N49" s="97">
        <f>'18'!F19</f>
        <v>237</v>
      </c>
      <c r="O49" s="78" t="s">
        <v>285</v>
      </c>
      <c r="P49" s="98">
        <v>27</v>
      </c>
      <c r="Q49" s="556">
        <f>P49-L49</f>
        <v>0</v>
      </c>
      <c r="R49" s="82">
        <v>13500000</v>
      </c>
      <c r="S49" s="127"/>
      <c r="T49" s="68"/>
      <c r="U49" s="126"/>
      <c r="V49" s="126"/>
      <c r="W49" s="126"/>
      <c r="X49" s="126"/>
      <c r="Y49" s="126"/>
      <c r="Z49" s="126"/>
    </row>
    <row r="50" spans="1:26">
      <c r="A50" s="68"/>
      <c r="B50" s="68"/>
      <c r="C50" s="68"/>
      <c r="D50" s="68"/>
      <c r="E50" s="101"/>
      <c r="F50" s="68"/>
      <c r="G50" s="102"/>
      <c r="H50" s="102"/>
      <c r="I50" s="103"/>
      <c r="J50" s="63"/>
      <c r="K50" s="63"/>
      <c r="L50" s="63"/>
      <c r="M50" s="63"/>
      <c r="N50" s="67"/>
      <c r="O50" s="63"/>
      <c r="P50" s="63"/>
      <c r="Q50" s="63"/>
      <c r="R50" s="63"/>
      <c r="S50" s="63"/>
      <c r="T50" s="63"/>
      <c r="U50" s="561"/>
      <c r="V50" s="561"/>
      <c r="W50" s="126"/>
      <c r="X50" s="126"/>
      <c r="Y50" s="126"/>
      <c r="Z50" s="126"/>
    </row>
    <row r="51" spans="1:26">
      <c r="A51" s="68"/>
      <c r="B51" s="68"/>
      <c r="C51" s="68"/>
      <c r="D51" s="68"/>
      <c r="E51" s="101"/>
      <c r="F51" s="68"/>
      <c r="G51" s="102"/>
      <c r="H51" s="102"/>
      <c r="I51" s="103"/>
      <c r="J51" s="63"/>
      <c r="K51" s="63"/>
      <c r="L51" s="63"/>
      <c r="M51" s="63"/>
      <c r="N51" s="67"/>
      <c r="O51" s="63"/>
      <c r="P51" s="63"/>
      <c r="Q51" s="63"/>
      <c r="R51" s="63"/>
      <c r="S51" s="63"/>
      <c r="T51" s="63"/>
      <c r="U51" s="561"/>
      <c r="V51" s="561"/>
      <c r="W51" s="126"/>
      <c r="X51" s="126"/>
      <c r="Y51" s="126"/>
      <c r="Z51" s="126"/>
    </row>
    <row r="52" spans="1:26" ht="23.25">
      <c r="A52" s="68"/>
      <c r="B52" s="656" t="s">
        <v>215</v>
      </c>
      <c r="C52" s="657"/>
      <c r="D52" s="657"/>
      <c r="E52" s="657"/>
      <c r="F52" s="657"/>
      <c r="G52" s="657"/>
      <c r="H52" s="658"/>
      <c r="I52" s="401" t="s">
        <v>216</v>
      </c>
      <c r="J52" s="63"/>
      <c r="K52" s="63"/>
      <c r="L52" s="63"/>
      <c r="M52" s="63"/>
      <c r="N52" s="67"/>
      <c r="O52" s="63"/>
      <c r="P52" s="63"/>
      <c r="Q52" s="63"/>
      <c r="R52" s="63"/>
      <c r="S52" s="63"/>
      <c r="T52" s="63"/>
      <c r="U52" s="561"/>
      <c r="V52" s="561"/>
      <c r="W52" s="126"/>
      <c r="X52" s="126"/>
      <c r="Y52" s="126"/>
      <c r="Z52" s="126"/>
    </row>
    <row r="53" spans="1:26" ht="20.25">
      <c r="A53" s="68"/>
      <c r="B53" s="148">
        <v>1</v>
      </c>
      <c r="C53" s="652" t="s">
        <v>44</v>
      </c>
      <c r="D53" s="653"/>
      <c r="E53" s="654"/>
      <c r="F53" s="653"/>
      <c r="G53" s="653"/>
      <c r="H53" s="655"/>
      <c r="I53" s="149">
        <v>69</v>
      </c>
      <c r="J53" s="63"/>
      <c r="K53" s="63"/>
      <c r="L53" s="68"/>
      <c r="M53" s="68"/>
      <c r="N53" s="101"/>
      <c r="O53" s="68"/>
      <c r="P53" s="68"/>
      <c r="Q53" s="68"/>
      <c r="R53" s="68"/>
      <c r="S53" s="63"/>
      <c r="T53" s="68"/>
      <c r="U53" s="126"/>
      <c r="V53" s="126"/>
      <c r="W53" s="126"/>
      <c r="X53" s="126"/>
      <c r="Y53" s="126"/>
      <c r="Z53" s="126"/>
    </row>
    <row r="54" spans="1:26" s="126" customFormat="1" ht="20.25">
      <c r="A54" s="68"/>
      <c r="B54" s="148">
        <v>2</v>
      </c>
      <c r="C54" s="652" t="s">
        <v>44</v>
      </c>
      <c r="D54" s="653"/>
      <c r="E54" s="654"/>
      <c r="F54" s="653"/>
      <c r="G54" s="653"/>
      <c r="H54" s="655"/>
      <c r="I54" s="149">
        <v>56</v>
      </c>
      <c r="J54" s="63"/>
      <c r="K54" s="63"/>
      <c r="L54" s="68"/>
      <c r="M54" s="68"/>
      <c r="N54" s="101"/>
      <c r="O54" s="68"/>
      <c r="P54" s="68"/>
      <c r="Q54" s="68"/>
      <c r="R54" s="63"/>
      <c r="S54" s="63"/>
      <c r="T54" s="68"/>
    </row>
    <row r="55" spans="1:26" s="126" customFormat="1" ht="20.25">
      <c r="A55" s="68"/>
      <c r="B55" s="148">
        <v>3</v>
      </c>
      <c r="C55" s="652" t="s">
        <v>307</v>
      </c>
      <c r="D55" s="653"/>
      <c r="E55" s="654"/>
      <c r="F55" s="653"/>
      <c r="G55" s="653"/>
      <c r="H55" s="655"/>
      <c r="I55" s="149">
        <v>75</v>
      </c>
      <c r="J55" s="63"/>
      <c r="K55" s="63"/>
      <c r="L55" s="68"/>
      <c r="M55" s="68"/>
      <c r="N55" s="101"/>
      <c r="O55" s="68"/>
      <c r="P55" s="68"/>
      <c r="Q55" s="68"/>
      <c r="R55" s="63"/>
      <c r="S55" s="63"/>
      <c r="T55" s="68"/>
    </row>
    <row r="56" spans="1:26" s="126" customFormat="1" ht="20.25">
      <c r="A56" s="68"/>
      <c r="B56" s="148">
        <v>4</v>
      </c>
      <c r="C56" s="652" t="s">
        <v>28</v>
      </c>
      <c r="D56" s="653"/>
      <c r="E56" s="654"/>
      <c r="F56" s="653"/>
      <c r="G56" s="653"/>
      <c r="H56" s="655"/>
      <c r="I56" s="149">
        <v>103</v>
      </c>
      <c r="J56" s="63"/>
      <c r="K56" s="63"/>
      <c r="L56" s="68"/>
      <c r="M56" s="68"/>
      <c r="N56" s="101"/>
      <c r="O56" s="68"/>
      <c r="P56" s="68"/>
      <c r="Q56" s="68"/>
      <c r="R56" s="63"/>
      <c r="S56" s="63"/>
      <c r="T56" s="68"/>
    </row>
    <row r="57" spans="1:26" s="126" customFormat="1" ht="20.25">
      <c r="A57" s="68"/>
      <c r="B57" s="148">
        <v>5</v>
      </c>
      <c r="C57" s="652" t="s">
        <v>24</v>
      </c>
      <c r="D57" s="653"/>
      <c r="E57" s="654"/>
      <c r="F57" s="653"/>
      <c r="G57" s="653"/>
      <c r="H57" s="655"/>
      <c r="I57" s="149">
        <v>95</v>
      </c>
      <c r="J57" s="63"/>
      <c r="K57" s="63"/>
      <c r="L57" s="68"/>
      <c r="M57" s="68"/>
      <c r="N57" s="101"/>
      <c r="O57" s="68"/>
      <c r="P57" s="68"/>
      <c r="Q57" s="68"/>
      <c r="R57" s="63"/>
      <c r="S57" s="63"/>
      <c r="T57" s="68"/>
    </row>
    <row r="58" spans="1:26" s="126" customFormat="1" ht="20.25">
      <c r="A58" s="68"/>
      <c r="B58" s="148">
        <v>6</v>
      </c>
      <c r="C58" s="652" t="s">
        <v>100</v>
      </c>
      <c r="D58" s="653"/>
      <c r="E58" s="654"/>
      <c r="F58" s="653"/>
      <c r="G58" s="653"/>
      <c r="H58" s="655"/>
      <c r="I58" s="149">
        <v>15</v>
      </c>
      <c r="J58" s="63"/>
      <c r="K58" s="63"/>
      <c r="L58" s="68"/>
      <c r="M58" s="68"/>
      <c r="N58" s="101"/>
      <c r="O58" s="68"/>
      <c r="P58" s="68"/>
      <c r="Q58" s="68"/>
      <c r="R58" s="63"/>
      <c r="S58" s="63"/>
      <c r="T58" s="68"/>
    </row>
    <row r="59" spans="1:26" s="126" customFormat="1" ht="20.25">
      <c r="A59" s="68"/>
      <c r="B59" s="148">
        <v>7</v>
      </c>
      <c r="C59" s="652" t="s">
        <v>100</v>
      </c>
      <c r="D59" s="653"/>
      <c r="E59" s="654"/>
      <c r="F59" s="653"/>
      <c r="G59" s="653"/>
      <c r="H59" s="655"/>
      <c r="I59" s="149">
        <v>14</v>
      </c>
      <c r="J59" s="63"/>
      <c r="K59" s="63"/>
      <c r="L59" s="68"/>
      <c r="M59" s="68"/>
      <c r="N59" s="101"/>
      <c r="O59" s="68"/>
      <c r="P59" s="68"/>
      <c r="Q59" s="68"/>
      <c r="R59" s="63"/>
      <c r="S59" s="63"/>
      <c r="T59" s="68"/>
    </row>
    <row r="60" spans="1:26" s="126" customFormat="1" ht="20.25">
      <c r="A60" s="68"/>
      <c r="B60" s="148">
        <v>8</v>
      </c>
      <c r="C60" s="652" t="s">
        <v>312</v>
      </c>
      <c r="D60" s="653"/>
      <c r="E60" s="654"/>
      <c r="F60" s="653"/>
      <c r="G60" s="653"/>
      <c r="H60" s="655"/>
      <c r="I60" s="149">
        <v>46</v>
      </c>
      <c r="J60" s="63"/>
      <c r="K60" s="63"/>
      <c r="L60" s="68"/>
      <c r="M60" s="68"/>
      <c r="N60" s="101"/>
      <c r="O60" s="68"/>
      <c r="P60" s="68"/>
      <c r="Q60" s="68"/>
      <c r="R60" s="63"/>
      <c r="S60" s="63"/>
      <c r="T60" s="68"/>
    </row>
    <row r="61" spans="1:26" s="126" customFormat="1" ht="20.25">
      <c r="A61" s="68"/>
      <c r="B61" s="148">
        <v>9</v>
      </c>
      <c r="C61" s="652" t="s">
        <v>313</v>
      </c>
      <c r="D61" s="653"/>
      <c r="E61" s="654"/>
      <c r="F61" s="653"/>
      <c r="G61" s="653"/>
      <c r="H61" s="655"/>
      <c r="I61" s="149">
        <v>50</v>
      </c>
      <c r="J61" s="63"/>
      <c r="K61" s="63"/>
      <c r="L61" s="68"/>
      <c r="M61" s="68"/>
      <c r="N61" s="101"/>
      <c r="O61" s="68"/>
      <c r="P61" s="68"/>
      <c r="Q61" s="68"/>
      <c r="R61" s="63"/>
      <c r="S61" s="63"/>
      <c r="T61" s="68"/>
    </row>
    <row r="62" spans="1:26" s="126" customFormat="1" ht="20.25">
      <c r="A62" s="68"/>
      <c r="B62" s="148">
        <v>10</v>
      </c>
      <c r="C62" s="652" t="s">
        <v>296</v>
      </c>
      <c r="D62" s="653"/>
      <c r="E62" s="654"/>
      <c r="F62" s="653"/>
      <c r="G62" s="653"/>
      <c r="H62" s="655"/>
      <c r="I62" s="149">
        <v>37</v>
      </c>
      <c r="J62" s="63"/>
      <c r="K62" s="63"/>
      <c r="L62" s="68"/>
      <c r="M62" s="68"/>
      <c r="N62" s="101"/>
      <c r="O62" s="68"/>
      <c r="P62" s="68"/>
      <c r="Q62" s="68"/>
      <c r="R62" s="63"/>
      <c r="S62" s="63"/>
      <c r="T62" s="68"/>
    </row>
    <row r="63" spans="1:26" s="126" customFormat="1" ht="20.25">
      <c r="A63" s="68"/>
      <c r="B63" s="148">
        <v>11</v>
      </c>
      <c r="C63" s="652" t="s">
        <v>145</v>
      </c>
      <c r="D63" s="653"/>
      <c r="E63" s="654"/>
      <c r="F63" s="653"/>
      <c r="G63" s="653"/>
      <c r="H63" s="655"/>
      <c r="I63" s="149">
        <v>23</v>
      </c>
      <c r="J63" s="63"/>
      <c r="K63" s="63"/>
      <c r="L63" s="68"/>
      <c r="M63" s="68"/>
      <c r="N63" s="101"/>
      <c r="O63" s="68"/>
      <c r="P63" s="68"/>
      <c r="Q63" s="68"/>
      <c r="R63" s="63"/>
      <c r="S63" s="63"/>
      <c r="T63" s="68"/>
    </row>
    <row r="64" spans="1:26" s="126" customFormat="1" ht="20.25">
      <c r="A64" s="68"/>
      <c r="B64" s="148">
        <v>12</v>
      </c>
      <c r="C64" s="652" t="s">
        <v>263</v>
      </c>
      <c r="D64" s="653"/>
      <c r="E64" s="654"/>
      <c r="F64" s="653"/>
      <c r="G64" s="653"/>
      <c r="H64" s="655"/>
      <c r="I64" s="149">
        <v>6</v>
      </c>
      <c r="J64" s="63"/>
      <c r="K64" s="63"/>
      <c r="L64" s="68"/>
      <c r="M64" s="68"/>
      <c r="N64" s="101"/>
      <c r="O64" s="68"/>
      <c r="P64" s="68"/>
      <c r="Q64" s="68"/>
      <c r="R64" s="63"/>
      <c r="S64" s="63"/>
      <c r="T64" s="68"/>
    </row>
    <row r="65" spans="1:20" s="126" customFormat="1" ht="20.25">
      <c r="A65" s="68"/>
      <c r="B65" s="148">
        <v>13</v>
      </c>
      <c r="C65" s="652" t="s">
        <v>314</v>
      </c>
      <c r="D65" s="653"/>
      <c r="E65" s="654"/>
      <c r="F65" s="653"/>
      <c r="G65" s="653"/>
      <c r="H65" s="655"/>
      <c r="I65" s="149">
        <v>18</v>
      </c>
      <c r="J65" s="63"/>
      <c r="K65" s="63"/>
      <c r="L65" s="68"/>
      <c r="M65" s="68"/>
      <c r="N65" s="101"/>
      <c r="O65" s="68"/>
      <c r="P65" s="68"/>
      <c r="Q65" s="68"/>
      <c r="R65" s="63"/>
      <c r="S65" s="63"/>
      <c r="T65" s="68"/>
    </row>
    <row r="66" spans="1:20" s="126" customFormat="1" ht="20.25">
      <c r="A66" s="68"/>
      <c r="B66" s="148">
        <v>14</v>
      </c>
      <c r="C66" s="652"/>
      <c r="D66" s="653"/>
      <c r="E66" s="654"/>
      <c r="F66" s="653"/>
      <c r="G66" s="653"/>
      <c r="H66" s="655"/>
      <c r="I66" s="149"/>
      <c r="J66" s="63"/>
      <c r="K66" s="63"/>
      <c r="L66" s="68"/>
      <c r="M66" s="68"/>
      <c r="N66" s="101"/>
      <c r="O66" s="68"/>
      <c r="P66" s="68"/>
      <c r="Q66" s="68"/>
      <c r="R66" s="63"/>
      <c r="S66" s="63"/>
      <c r="T66" s="68"/>
    </row>
    <row r="67" spans="1:20" s="126" customFormat="1" ht="20.25">
      <c r="A67" s="68"/>
      <c r="B67" s="148">
        <v>15</v>
      </c>
      <c r="C67" s="652"/>
      <c r="D67" s="653"/>
      <c r="E67" s="654"/>
      <c r="F67" s="653"/>
      <c r="G67" s="653"/>
      <c r="H67" s="655"/>
      <c r="I67" s="149"/>
      <c r="J67" s="63"/>
      <c r="K67" s="63"/>
      <c r="L67" s="68"/>
      <c r="M67" s="68"/>
      <c r="N67" s="101"/>
      <c r="O67" s="68"/>
      <c r="P67" s="68"/>
      <c r="Q67" s="68"/>
      <c r="R67" s="63"/>
      <c r="S67" s="63"/>
      <c r="T67" s="68"/>
    </row>
    <row r="68" spans="1:20" s="126" customFormat="1" ht="20.25">
      <c r="A68" s="68"/>
      <c r="B68" s="148">
        <v>16</v>
      </c>
      <c r="C68" s="652"/>
      <c r="D68" s="653"/>
      <c r="E68" s="654"/>
      <c r="F68" s="653"/>
      <c r="G68" s="653"/>
      <c r="H68" s="655"/>
      <c r="I68" s="149"/>
      <c r="J68" s="63"/>
      <c r="K68" s="63"/>
      <c r="L68" s="68"/>
      <c r="M68" s="68"/>
      <c r="N68" s="101"/>
      <c r="O68" s="68"/>
      <c r="P68" s="68"/>
      <c r="Q68" s="68"/>
      <c r="R68" s="63"/>
      <c r="S68" s="63"/>
      <c r="T68" s="68"/>
    </row>
    <row r="69" spans="1:20" s="126" customFormat="1" ht="20.25">
      <c r="A69" s="68"/>
      <c r="B69" s="148">
        <v>17</v>
      </c>
      <c r="C69" s="652"/>
      <c r="D69" s="653"/>
      <c r="E69" s="654"/>
      <c r="F69" s="653"/>
      <c r="G69" s="653"/>
      <c r="H69" s="655"/>
      <c r="I69" s="149"/>
      <c r="J69" s="63"/>
      <c r="K69" s="63"/>
      <c r="L69" s="68"/>
      <c r="M69" s="68"/>
      <c r="N69" s="101"/>
      <c r="O69" s="68"/>
      <c r="P69" s="68"/>
      <c r="Q69" s="68"/>
      <c r="R69" s="63"/>
      <c r="S69" s="63"/>
      <c r="T69" s="68"/>
    </row>
    <row r="70" spans="1:20" s="126" customFormat="1" ht="20.25">
      <c r="A70" s="68"/>
      <c r="B70" s="148">
        <v>18</v>
      </c>
      <c r="C70" s="652"/>
      <c r="D70" s="653"/>
      <c r="E70" s="654"/>
      <c r="F70" s="653"/>
      <c r="G70" s="653"/>
      <c r="H70" s="655"/>
      <c r="I70" s="149"/>
      <c r="J70" s="63"/>
      <c r="K70" s="63"/>
      <c r="L70" s="68"/>
      <c r="M70" s="68"/>
      <c r="N70" s="101"/>
      <c r="O70" s="68"/>
      <c r="P70" s="68"/>
      <c r="Q70" s="68"/>
      <c r="R70" s="63"/>
      <c r="S70" s="63"/>
      <c r="T70" s="68"/>
    </row>
    <row r="71" spans="1:20" s="126" customFormat="1" ht="20.25">
      <c r="A71" s="68"/>
      <c r="B71" s="148">
        <v>19</v>
      </c>
      <c r="C71" s="652"/>
      <c r="D71" s="653"/>
      <c r="E71" s="654"/>
      <c r="F71" s="653"/>
      <c r="G71" s="653"/>
      <c r="H71" s="655"/>
      <c r="I71" s="149"/>
      <c r="J71" s="63"/>
      <c r="K71" s="63"/>
      <c r="L71" s="68"/>
      <c r="M71" s="68"/>
      <c r="N71" s="101"/>
      <c r="O71" s="68"/>
      <c r="P71" s="68"/>
      <c r="Q71" s="68"/>
      <c r="R71" s="63"/>
      <c r="S71" s="63"/>
      <c r="T71" s="68"/>
    </row>
    <row r="72" spans="1:20" s="126" customFormat="1" ht="20.25">
      <c r="A72" s="68"/>
      <c r="B72" s="148">
        <v>20</v>
      </c>
      <c r="C72" s="652"/>
      <c r="D72" s="653"/>
      <c r="E72" s="654"/>
      <c r="F72" s="653"/>
      <c r="G72" s="653"/>
      <c r="H72" s="655"/>
      <c r="I72" s="149"/>
      <c r="J72" s="63"/>
      <c r="K72" s="63"/>
      <c r="L72" s="68"/>
      <c r="M72" s="68"/>
      <c r="N72" s="101"/>
      <c r="O72" s="68"/>
      <c r="P72" s="68"/>
      <c r="Q72" s="68"/>
      <c r="R72" s="63"/>
      <c r="S72" s="63"/>
      <c r="T72" s="68"/>
    </row>
    <row r="73" spans="1:20" s="126" customFormat="1" ht="20.25">
      <c r="A73" s="68"/>
      <c r="B73" s="148">
        <v>21</v>
      </c>
      <c r="C73" s="652"/>
      <c r="D73" s="653"/>
      <c r="E73" s="654"/>
      <c r="F73" s="653"/>
      <c r="G73" s="653"/>
      <c r="H73" s="655"/>
      <c r="I73" s="149"/>
      <c r="J73" s="63"/>
      <c r="K73" s="63"/>
      <c r="L73" s="68"/>
      <c r="M73" s="68"/>
      <c r="N73" s="101"/>
      <c r="O73" s="68"/>
      <c r="P73" s="68"/>
      <c r="Q73" s="68"/>
      <c r="R73" s="63"/>
      <c r="S73" s="63"/>
      <c r="T73" s="68"/>
    </row>
    <row r="74" spans="1:20" s="126" customFormat="1" ht="20.25">
      <c r="A74" s="68"/>
      <c r="B74" s="148">
        <v>22</v>
      </c>
      <c r="C74" s="652"/>
      <c r="D74" s="653"/>
      <c r="E74" s="654"/>
      <c r="F74" s="653"/>
      <c r="G74" s="653"/>
      <c r="H74" s="655"/>
      <c r="I74" s="149"/>
      <c r="J74" s="63"/>
      <c r="K74" s="63"/>
      <c r="L74" s="68"/>
      <c r="M74" s="68"/>
      <c r="N74" s="101"/>
      <c r="O74" s="68"/>
      <c r="P74" s="68"/>
      <c r="Q74" s="68"/>
      <c r="R74" s="63"/>
      <c r="S74" s="63"/>
      <c r="T74" s="68"/>
    </row>
    <row r="75" spans="1:20" s="126" customFormat="1" ht="20.25">
      <c r="A75" s="68"/>
      <c r="B75" s="148">
        <v>23</v>
      </c>
      <c r="C75" s="652"/>
      <c r="D75" s="653"/>
      <c r="E75" s="654"/>
      <c r="F75" s="653"/>
      <c r="G75" s="653"/>
      <c r="H75" s="655"/>
      <c r="I75" s="149"/>
      <c r="J75" s="63"/>
      <c r="K75" s="63"/>
      <c r="L75" s="68"/>
      <c r="M75" s="68"/>
      <c r="N75" s="101"/>
      <c r="O75" s="68"/>
      <c r="P75" s="68"/>
      <c r="Q75" s="68"/>
      <c r="R75" s="63"/>
      <c r="S75" s="63"/>
      <c r="T75" s="68"/>
    </row>
    <row r="76" spans="1:20" s="126" customFormat="1" ht="20.25">
      <c r="A76" s="68"/>
      <c r="B76" s="148">
        <v>24</v>
      </c>
      <c r="C76" s="652"/>
      <c r="D76" s="653"/>
      <c r="E76" s="654"/>
      <c r="F76" s="653"/>
      <c r="G76" s="653"/>
      <c r="H76" s="655"/>
      <c r="I76" s="149"/>
      <c r="J76" s="63"/>
      <c r="K76" s="63"/>
      <c r="L76" s="68"/>
      <c r="M76" s="68"/>
      <c r="N76" s="101"/>
      <c r="O76" s="68"/>
      <c r="P76" s="68"/>
      <c r="Q76" s="68"/>
      <c r="R76" s="63"/>
      <c r="S76" s="63"/>
      <c r="T76" s="68"/>
    </row>
    <row r="77" spans="1:20" s="126" customFormat="1" ht="20.25">
      <c r="A77" s="68"/>
      <c r="B77" s="148">
        <v>25</v>
      </c>
      <c r="C77" s="652"/>
      <c r="D77" s="653"/>
      <c r="E77" s="654"/>
      <c r="F77" s="653"/>
      <c r="G77" s="653"/>
      <c r="H77" s="655"/>
      <c r="I77" s="149"/>
      <c r="J77" s="63"/>
      <c r="K77" s="63"/>
      <c r="L77" s="68"/>
      <c r="M77" s="68"/>
      <c r="N77" s="101"/>
      <c r="O77" s="68"/>
      <c r="P77" s="68"/>
      <c r="Q77" s="68"/>
      <c r="R77" s="63"/>
      <c r="S77" s="63"/>
      <c r="T77" s="68"/>
    </row>
    <row r="78" spans="1:20" s="126" customFormat="1" ht="20.25">
      <c r="A78" s="68"/>
      <c r="B78" s="148">
        <v>26</v>
      </c>
      <c r="C78" s="652"/>
      <c r="D78" s="653"/>
      <c r="E78" s="654"/>
      <c r="F78" s="653"/>
      <c r="G78" s="653"/>
      <c r="H78" s="655"/>
      <c r="I78" s="149"/>
      <c r="J78" s="63"/>
      <c r="K78" s="63"/>
      <c r="L78" s="68"/>
      <c r="M78" s="68"/>
      <c r="N78" s="101"/>
      <c r="O78" s="68"/>
      <c r="P78" s="68"/>
      <c r="Q78" s="68"/>
      <c r="R78" s="63"/>
      <c r="S78" s="63"/>
      <c r="T78" s="68"/>
    </row>
    <row r="79" spans="1:20" s="126" customFormat="1">
      <c r="A79" s="68"/>
      <c r="B79" s="68"/>
      <c r="C79" s="68"/>
      <c r="D79" s="68"/>
      <c r="E79" s="101"/>
      <c r="F79" s="68"/>
      <c r="G79" s="68"/>
      <c r="H79" s="68"/>
      <c r="I79" s="147"/>
      <c r="J79" s="63"/>
      <c r="K79" s="63"/>
      <c r="L79" s="68"/>
      <c r="M79" s="68"/>
      <c r="N79" s="101"/>
      <c r="O79" s="68"/>
      <c r="P79" s="68"/>
      <c r="Q79" s="68"/>
      <c r="R79" s="63"/>
      <c r="S79" s="63"/>
      <c r="T79" s="68"/>
    </row>
    <row r="80" spans="1:20" s="126" customFormat="1">
      <c r="A80" s="68"/>
      <c r="B80" s="68"/>
      <c r="C80" s="68"/>
      <c r="D80" s="68"/>
      <c r="E80" s="101"/>
      <c r="F80" s="68"/>
      <c r="G80" s="68"/>
      <c r="H80" s="68"/>
      <c r="I80" s="147"/>
      <c r="J80" s="63"/>
      <c r="K80" s="63"/>
      <c r="L80" s="68"/>
      <c r="M80" s="68"/>
      <c r="N80" s="101"/>
      <c r="O80" s="68"/>
      <c r="P80" s="68"/>
      <c r="Q80" s="68"/>
      <c r="R80" s="63"/>
      <c r="S80" s="63"/>
      <c r="T80" s="68"/>
    </row>
    <row r="81" spans="1:26" s="126" customFormat="1">
      <c r="A81" s="68"/>
      <c r="B81" s="68"/>
      <c r="C81" s="68"/>
      <c r="D81" s="68"/>
      <c r="E81" s="101"/>
      <c r="F81" s="68"/>
      <c r="G81" s="68"/>
      <c r="H81" s="68"/>
      <c r="I81" s="147"/>
      <c r="J81" s="63"/>
      <c r="K81" s="63"/>
      <c r="L81" s="68"/>
      <c r="M81" s="68"/>
      <c r="N81" s="101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1"/>
      <c r="F82" s="68"/>
      <c r="G82" s="102"/>
      <c r="H82" s="102"/>
      <c r="I82" s="103"/>
      <c r="J82" s="68"/>
      <c r="K82" s="104"/>
      <c r="L82" s="68"/>
      <c r="M82" s="68"/>
      <c r="N82" s="101"/>
      <c r="O82" s="68"/>
      <c r="P82" s="68"/>
      <c r="Q82" s="105"/>
      <c r="R82" s="103"/>
      <c r="S82" s="63"/>
      <c r="T82" s="63"/>
      <c r="U82" s="126"/>
      <c r="V82" s="126"/>
      <c r="W82" s="126"/>
      <c r="X82" s="126"/>
      <c r="Y82" s="126"/>
      <c r="Z82" s="126"/>
    </row>
    <row r="83" spans="1:26">
      <c r="A83" s="68"/>
      <c r="B83" s="68"/>
      <c r="C83" s="496" t="s">
        <v>217</v>
      </c>
      <c r="D83" s="493" t="s">
        <v>220</v>
      </c>
      <c r="E83" s="493"/>
      <c r="F83" s="497"/>
      <c r="G83" s="510"/>
      <c r="H83" s="102"/>
      <c r="I83" s="103"/>
      <c r="J83" s="68"/>
      <c r="K83" s="104"/>
      <c r="L83" s="496" t="s">
        <v>217</v>
      </c>
      <c r="M83" s="493" t="s">
        <v>220</v>
      </c>
      <c r="N83" s="493"/>
      <c r="O83" s="497"/>
      <c r="P83" s="510"/>
      <c r="Q83" s="105"/>
      <c r="R83" s="103"/>
      <c r="S83" s="63"/>
      <c r="T83" s="68"/>
      <c r="U83" s="126"/>
      <c r="V83" s="126"/>
      <c r="W83" s="126"/>
      <c r="X83" s="126"/>
      <c r="Y83" s="126"/>
      <c r="Z83" s="126"/>
    </row>
    <row r="84" spans="1:26">
      <c r="A84" s="68"/>
      <c r="B84" s="68"/>
      <c r="C84" s="496" t="s">
        <v>218</v>
      </c>
      <c r="D84" s="494" t="s">
        <v>282</v>
      </c>
      <c r="E84" s="494"/>
      <c r="F84" s="498"/>
      <c r="G84" s="510"/>
      <c r="H84" s="102"/>
      <c r="I84" s="103"/>
      <c r="J84" s="68"/>
      <c r="K84" s="104"/>
      <c r="L84" s="496" t="s">
        <v>218</v>
      </c>
      <c r="M84" s="494" t="s">
        <v>282</v>
      </c>
      <c r="N84" s="494"/>
      <c r="O84" s="498"/>
      <c r="P84" s="510"/>
      <c r="Q84" s="63"/>
      <c r="R84" s="63"/>
      <c r="S84" s="63"/>
      <c r="T84" s="68"/>
      <c r="U84" s="126"/>
      <c r="V84" s="126"/>
      <c r="W84" s="126"/>
      <c r="X84" s="126"/>
      <c r="Y84" s="126"/>
      <c r="Z84" s="126"/>
    </row>
    <row r="85" spans="1:26">
      <c r="A85" s="68"/>
      <c r="B85" s="68"/>
      <c r="C85" s="496" t="s">
        <v>219</v>
      </c>
      <c r="D85" s="625" t="s">
        <v>283</v>
      </c>
      <c r="E85" s="495"/>
      <c r="F85" s="499"/>
      <c r="G85" s="510"/>
      <c r="H85" s="102"/>
      <c r="I85" s="103"/>
      <c r="J85" s="68"/>
      <c r="K85" s="104"/>
      <c r="L85" s="496" t="s">
        <v>219</v>
      </c>
      <c r="M85" s="502" t="s">
        <v>283</v>
      </c>
      <c r="N85" s="495"/>
      <c r="O85" s="499"/>
      <c r="P85" s="510"/>
      <c r="Q85" s="73"/>
      <c r="R85" s="73"/>
      <c r="S85" s="63"/>
      <c r="T85" s="68"/>
      <c r="U85" s="126"/>
      <c r="V85" s="126"/>
      <c r="W85" s="126"/>
      <c r="X85" s="126"/>
      <c r="Y85" s="126"/>
      <c r="Z85" s="126"/>
    </row>
    <row r="86" spans="1:26">
      <c r="A86" s="68"/>
      <c r="B86" s="68"/>
      <c r="C86" s="488"/>
      <c r="D86" s="488"/>
      <c r="E86" s="488"/>
      <c r="F86" s="488"/>
      <c r="G86" s="510"/>
      <c r="H86" s="102"/>
      <c r="I86" s="103"/>
      <c r="J86" s="68"/>
      <c r="K86" s="104"/>
      <c r="L86" s="488"/>
      <c r="M86" s="488"/>
      <c r="N86" s="488"/>
      <c r="O86" s="488"/>
      <c r="P86" s="510"/>
      <c r="Q86" s="73"/>
      <c r="R86" s="73"/>
      <c r="S86" s="63"/>
      <c r="T86" s="68"/>
      <c r="U86" s="126"/>
      <c r="V86" s="126"/>
      <c r="W86" s="126"/>
      <c r="X86" s="126"/>
      <c r="Y86" s="126"/>
      <c r="Z86" s="126"/>
    </row>
    <row r="87" spans="1:26" ht="15.75" thickBot="1">
      <c r="A87" s="68"/>
      <c r="B87" s="68"/>
      <c r="C87" s="500" t="s">
        <v>0</v>
      </c>
      <c r="D87" s="501" t="s">
        <v>1</v>
      </c>
      <c r="E87" s="501" t="s">
        <v>2</v>
      </c>
      <c r="F87" s="501" t="s">
        <v>3</v>
      </c>
      <c r="G87" s="511"/>
      <c r="H87" s="102"/>
      <c r="I87" s="103"/>
      <c r="J87" s="68"/>
      <c r="K87" s="104"/>
      <c r="L87" s="500" t="s">
        <v>0</v>
      </c>
      <c r="M87" s="501" t="s">
        <v>1</v>
      </c>
      <c r="N87" s="501" t="s">
        <v>2</v>
      </c>
      <c r="O87" s="501" t="s">
        <v>3</v>
      </c>
      <c r="P87" s="511"/>
      <c r="Q87" s="73"/>
      <c r="R87" s="73"/>
      <c r="S87" s="63"/>
      <c r="T87" s="68"/>
      <c r="U87" s="126"/>
      <c r="V87" s="126"/>
      <c r="W87" s="126"/>
      <c r="X87" s="126"/>
      <c r="Y87" s="126"/>
      <c r="Z87" s="126"/>
    </row>
    <row r="88" spans="1:26" ht="15.75" thickTop="1">
      <c r="A88" s="68"/>
      <c r="B88" s="68"/>
      <c r="C88" s="639">
        <v>2</v>
      </c>
      <c r="D88" s="641" t="s">
        <v>34</v>
      </c>
      <c r="E88" s="641" t="s">
        <v>40</v>
      </c>
      <c r="F88" s="640">
        <v>1500000</v>
      </c>
      <c r="G88" s="512"/>
      <c r="H88" s="102"/>
      <c r="I88" s="103"/>
      <c r="J88" s="68"/>
      <c r="K88" s="104"/>
      <c r="L88" s="503" t="s">
        <v>164</v>
      </c>
      <c r="M88" s="504" t="s">
        <v>167</v>
      </c>
      <c r="N88" s="504" t="s">
        <v>177</v>
      </c>
      <c r="O88" s="505">
        <v>2000000</v>
      </c>
      <c r="P88" s="512"/>
      <c r="Q88" s="73"/>
      <c r="R88" s="73"/>
      <c r="S88" s="71"/>
      <c r="T88" s="68"/>
      <c r="U88" s="126"/>
      <c r="V88" s="126"/>
      <c r="W88" s="126"/>
      <c r="X88" s="126"/>
      <c r="Y88" s="126"/>
      <c r="Z88" s="126"/>
    </row>
    <row r="89" spans="1:26">
      <c r="A89" s="68"/>
      <c r="B89" s="68"/>
      <c r="C89" s="637" t="s">
        <v>78</v>
      </c>
      <c r="D89" s="636" t="s">
        <v>81</v>
      </c>
      <c r="E89" s="636" t="s">
        <v>77</v>
      </c>
      <c r="F89" s="638">
        <v>1000000</v>
      </c>
      <c r="G89" s="513"/>
      <c r="H89" s="102"/>
      <c r="I89" s="103"/>
      <c r="J89" s="63"/>
      <c r="K89" s="104"/>
      <c r="L89" s="489">
        <v>2</v>
      </c>
      <c r="M89" s="491" t="s">
        <v>55</v>
      </c>
      <c r="N89" s="490" t="s">
        <v>49</v>
      </c>
      <c r="O89" s="491">
        <v>1000000</v>
      </c>
      <c r="P89" s="513"/>
      <c r="Q89" s="73"/>
      <c r="R89" s="73"/>
      <c r="S89" s="63"/>
      <c r="T89" s="68"/>
      <c r="U89" s="126"/>
      <c r="V89" s="126"/>
      <c r="W89" s="126"/>
      <c r="X89" s="126"/>
      <c r="Y89" s="126"/>
      <c r="Z89" s="126"/>
    </row>
    <row r="90" spans="1:26">
      <c r="A90" s="68"/>
      <c r="B90" s="68"/>
      <c r="C90" s="643">
        <v>3</v>
      </c>
      <c r="D90" s="644" t="s">
        <v>110</v>
      </c>
      <c r="E90" s="645" t="s">
        <v>109</v>
      </c>
      <c r="F90" s="645">
        <v>1500000</v>
      </c>
      <c r="G90" s="513"/>
      <c r="H90" s="102"/>
      <c r="I90" s="103"/>
      <c r="J90" s="68"/>
      <c r="K90" s="104"/>
      <c r="L90" s="489">
        <v>3</v>
      </c>
      <c r="M90" s="490" t="s">
        <v>110</v>
      </c>
      <c r="N90" s="491" t="s">
        <v>109</v>
      </c>
      <c r="O90" s="491">
        <v>1500000</v>
      </c>
      <c r="P90" s="513"/>
      <c r="Q90" s="73"/>
      <c r="R90" s="73"/>
      <c r="S90" s="63"/>
      <c r="T90" s="68"/>
      <c r="U90" s="126"/>
      <c r="V90" s="126"/>
      <c r="W90" s="126"/>
      <c r="X90" s="126"/>
      <c r="Y90" s="126"/>
      <c r="Z90" s="126"/>
    </row>
    <row r="91" spans="1:26">
      <c r="A91" s="68"/>
      <c r="B91" s="68"/>
      <c r="C91" s="646" t="s">
        <v>164</v>
      </c>
      <c r="D91" s="645" t="s">
        <v>182</v>
      </c>
      <c r="E91" s="644" t="s">
        <v>186</v>
      </c>
      <c r="F91" s="645">
        <v>1000000</v>
      </c>
      <c r="G91" s="513"/>
      <c r="H91" s="102"/>
      <c r="I91" s="103"/>
      <c r="J91" s="68"/>
      <c r="K91" s="104"/>
      <c r="L91" s="492" t="s">
        <v>164</v>
      </c>
      <c r="M91" s="491" t="s">
        <v>182</v>
      </c>
      <c r="N91" s="490" t="s">
        <v>186</v>
      </c>
      <c r="O91" s="491">
        <v>1000000</v>
      </c>
      <c r="P91" s="513"/>
      <c r="Q91" s="73"/>
      <c r="R91" s="73"/>
      <c r="S91" s="63"/>
      <c r="T91" s="68"/>
      <c r="U91" s="126"/>
      <c r="V91" s="126"/>
      <c r="W91" s="126"/>
      <c r="X91" s="126"/>
      <c r="Y91" s="126"/>
      <c r="Z91" s="126"/>
    </row>
    <row r="92" spans="1:26">
      <c r="A92" s="68"/>
      <c r="B92" s="68"/>
      <c r="C92" s="647">
        <v>1</v>
      </c>
      <c r="D92" s="648" t="s">
        <v>17</v>
      </c>
      <c r="E92" s="648" t="s">
        <v>22</v>
      </c>
      <c r="F92" s="649">
        <v>1500000</v>
      </c>
      <c r="G92" s="513"/>
      <c r="H92" s="102"/>
      <c r="I92" s="103"/>
      <c r="J92" s="68"/>
      <c r="K92" s="104"/>
      <c r="L92" s="483" t="s">
        <v>141</v>
      </c>
      <c r="M92" s="487" t="s">
        <v>157</v>
      </c>
      <c r="N92" s="506" t="s">
        <v>168</v>
      </c>
      <c r="O92" s="507">
        <v>250000</v>
      </c>
      <c r="P92" s="513"/>
      <c r="Q92" s="73"/>
      <c r="R92" s="73"/>
      <c r="S92" s="63"/>
      <c r="T92" s="68"/>
      <c r="U92" s="126"/>
      <c r="V92" s="126"/>
      <c r="W92" s="126"/>
      <c r="X92" s="126"/>
      <c r="Y92" s="126"/>
      <c r="Z92" s="126"/>
    </row>
    <row r="93" spans="1:26">
      <c r="A93" s="68"/>
      <c r="B93" s="68"/>
      <c r="C93" s="647" t="s">
        <v>141</v>
      </c>
      <c r="D93" s="651" t="s">
        <v>157</v>
      </c>
      <c r="E93" s="648" t="s">
        <v>168</v>
      </c>
      <c r="F93" s="649">
        <v>250000</v>
      </c>
      <c r="G93" s="513"/>
      <c r="H93" s="102"/>
      <c r="I93" s="103"/>
      <c r="J93" s="68"/>
      <c r="K93" s="104"/>
      <c r="L93" s="483">
        <v>1</v>
      </c>
      <c r="M93" s="506" t="s">
        <v>17</v>
      </c>
      <c r="N93" s="506" t="s">
        <v>22</v>
      </c>
      <c r="O93" s="507">
        <v>1500000</v>
      </c>
      <c r="P93" s="513"/>
      <c r="Q93" s="63"/>
      <c r="R93" s="63"/>
      <c r="S93" s="63"/>
      <c r="T93" s="68"/>
      <c r="U93" s="126"/>
      <c r="V93" s="126"/>
      <c r="W93" s="126"/>
      <c r="X93" s="126"/>
      <c r="Y93" s="126"/>
      <c r="Z93" s="126"/>
    </row>
    <row r="94" spans="1:26">
      <c r="A94" s="68"/>
      <c r="B94" s="68"/>
      <c r="C94" s="642">
        <v>3</v>
      </c>
      <c r="D94" s="641" t="s">
        <v>106</v>
      </c>
      <c r="E94" s="640" t="s">
        <v>126</v>
      </c>
      <c r="F94" s="640">
        <v>1750000</v>
      </c>
      <c r="G94" s="513"/>
      <c r="H94" s="102"/>
      <c r="I94" s="103"/>
      <c r="J94" s="68"/>
      <c r="K94" s="104"/>
      <c r="L94" s="508" t="s">
        <v>78</v>
      </c>
      <c r="M94" s="506" t="s">
        <v>230</v>
      </c>
      <c r="N94" s="506" t="s">
        <v>92</v>
      </c>
      <c r="O94" s="507">
        <v>750000</v>
      </c>
      <c r="P94" s="513"/>
      <c r="Q94" s="68"/>
      <c r="R94" s="68"/>
      <c r="S94" s="68"/>
      <c r="T94" s="68"/>
      <c r="U94" s="126"/>
      <c r="V94" s="126"/>
      <c r="W94" s="126"/>
      <c r="X94" s="126"/>
      <c r="Y94" s="126"/>
      <c r="Z94" s="126"/>
    </row>
    <row r="95" spans="1:26">
      <c r="A95" s="68"/>
      <c r="B95" s="104"/>
      <c r="C95" s="650" t="s">
        <v>78</v>
      </c>
      <c r="D95" s="648" t="s">
        <v>230</v>
      </c>
      <c r="E95" s="648" t="s">
        <v>92</v>
      </c>
      <c r="F95" s="649">
        <v>750000</v>
      </c>
      <c r="G95" s="513"/>
      <c r="H95" s="102"/>
      <c r="I95" s="103"/>
      <c r="J95" s="68"/>
      <c r="K95" s="68"/>
      <c r="L95" s="508" t="s">
        <v>78</v>
      </c>
      <c r="M95" s="506" t="s">
        <v>90</v>
      </c>
      <c r="N95" s="506" t="s">
        <v>91</v>
      </c>
      <c r="O95" s="507">
        <v>750000</v>
      </c>
      <c r="P95" s="513"/>
      <c r="Q95" s="68"/>
      <c r="R95" s="68"/>
      <c r="S95" s="68"/>
      <c r="T95" s="68"/>
      <c r="U95" s="126"/>
      <c r="V95" s="126"/>
      <c r="W95" s="126"/>
      <c r="X95" s="126"/>
      <c r="Y95" s="126"/>
      <c r="Z95" s="126"/>
    </row>
    <row r="96" spans="1:26">
      <c r="A96" s="68"/>
      <c r="B96" s="104"/>
      <c r="C96" s="643">
        <v>1</v>
      </c>
      <c r="D96" s="644" t="s">
        <v>30</v>
      </c>
      <c r="E96" s="644" t="s">
        <v>33</v>
      </c>
      <c r="F96" s="645">
        <v>2250000</v>
      </c>
      <c r="G96" s="513"/>
      <c r="H96" s="102"/>
      <c r="I96" s="103"/>
      <c r="J96" s="68"/>
      <c r="K96" s="68"/>
      <c r="L96" s="492">
        <v>2</v>
      </c>
      <c r="M96" s="491" t="s">
        <v>225</v>
      </c>
      <c r="N96" s="490" t="s">
        <v>65</v>
      </c>
      <c r="O96" s="491">
        <v>750000</v>
      </c>
      <c r="P96" s="513"/>
      <c r="Q96" s="68"/>
      <c r="R96" s="68"/>
      <c r="S96" s="68"/>
      <c r="T96" s="68"/>
      <c r="U96" s="126"/>
      <c r="V96" s="126"/>
      <c r="W96" s="126"/>
      <c r="X96" s="126"/>
      <c r="Y96" s="126"/>
      <c r="Z96" s="126"/>
    </row>
    <row r="97" spans="1:26">
      <c r="A97" s="68"/>
      <c r="B97" s="104"/>
      <c r="C97" s="646">
        <v>2</v>
      </c>
      <c r="D97" s="645" t="s">
        <v>225</v>
      </c>
      <c r="E97" s="644" t="s">
        <v>65</v>
      </c>
      <c r="F97" s="645">
        <v>750000</v>
      </c>
      <c r="G97" s="513"/>
      <c r="H97" s="102"/>
      <c r="I97" s="103"/>
      <c r="J97" s="68"/>
      <c r="K97" s="68"/>
      <c r="L97" s="489">
        <v>1</v>
      </c>
      <c r="M97" s="490" t="s">
        <v>30</v>
      </c>
      <c r="N97" s="490" t="s">
        <v>33</v>
      </c>
      <c r="O97" s="491">
        <v>2250000</v>
      </c>
      <c r="P97" s="513"/>
      <c r="Q97" s="68"/>
      <c r="R97" s="68"/>
      <c r="S97" s="68"/>
      <c r="T97" s="68"/>
      <c r="U97" s="126"/>
      <c r="V97" s="126"/>
      <c r="W97" s="126"/>
      <c r="X97" s="126"/>
      <c r="Y97" s="126"/>
      <c r="Z97" s="126"/>
    </row>
    <row r="98" spans="1:26">
      <c r="A98" s="68"/>
      <c r="B98" s="104"/>
      <c r="C98" s="637" t="s">
        <v>164</v>
      </c>
      <c r="D98" s="638" t="s">
        <v>187</v>
      </c>
      <c r="E98" s="636" t="s">
        <v>245</v>
      </c>
      <c r="F98" s="638">
        <v>2500000</v>
      </c>
      <c r="G98" s="513"/>
      <c r="H98" s="102"/>
      <c r="I98" s="103"/>
      <c r="J98" s="68"/>
      <c r="K98" s="68"/>
      <c r="L98" s="489">
        <v>3</v>
      </c>
      <c r="M98" s="491" t="s">
        <v>76</v>
      </c>
      <c r="N98" s="491" t="s">
        <v>150</v>
      </c>
      <c r="O98" s="491">
        <v>3250000</v>
      </c>
      <c r="P98" s="513"/>
      <c r="Q98" s="68"/>
      <c r="R98" s="68"/>
      <c r="S98" s="68"/>
      <c r="T98" s="68"/>
      <c r="U98" s="126"/>
      <c r="V98" s="126"/>
      <c r="W98" s="126"/>
      <c r="X98" s="126"/>
      <c r="Y98" s="126"/>
      <c r="Z98" s="126"/>
    </row>
    <row r="99" spans="1:26">
      <c r="A99" s="68"/>
      <c r="B99" s="104"/>
      <c r="C99" s="117"/>
      <c r="D99" s="102"/>
      <c r="E99" s="118"/>
      <c r="F99" s="102"/>
      <c r="G99" s="102"/>
      <c r="H99" s="102"/>
      <c r="I99" s="103"/>
      <c r="J99" s="68"/>
      <c r="K99" s="63"/>
      <c r="L99" s="68"/>
      <c r="M99" s="68"/>
      <c r="N99" s="101"/>
      <c r="O99" s="68"/>
      <c r="P99" s="63"/>
      <c r="Q99" s="63"/>
      <c r="R99" s="63"/>
      <c r="S99" s="63"/>
      <c r="T99" s="68"/>
      <c r="U99" s="126"/>
      <c r="V99" s="126"/>
      <c r="W99" s="126"/>
      <c r="X99" s="126"/>
      <c r="Y99" s="126"/>
      <c r="Z99" s="126"/>
    </row>
    <row r="100" spans="1:26" s="126" customFormat="1">
      <c r="A100" s="68"/>
      <c r="B100" s="68"/>
      <c r="C100" s="68"/>
      <c r="D100" s="68"/>
      <c r="E100" s="101"/>
      <c r="F100" s="68"/>
      <c r="G100" s="68"/>
      <c r="H100" s="68"/>
      <c r="I100" s="147"/>
      <c r="J100" s="63"/>
      <c r="K100" s="63"/>
      <c r="L100" s="68"/>
      <c r="M100" s="68"/>
      <c r="N100" s="101"/>
      <c r="O100" s="68"/>
      <c r="P100" s="68"/>
      <c r="Q100" s="68"/>
      <c r="R100" s="68"/>
      <c r="S100" s="127"/>
      <c r="T100" s="68"/>
    </row>
    <row r="101" spans="1:26" s="126" customFormat="1">
      <c r="A101" s="68"/>
      <c r="B101" s="68"/>
      <c r="C101" s="68"/>
      <c r="D101" s="68"/>
      <c r="E101" s="101"/>
      <c r="F101" s="68"/>
      <c r="G101" s="68"/>
      <c r="H101" s="68"/>
      <c r="I101" s="147"/>
      <c r="J101" s="63"/>
      <c r="K101" s="63"/>
      <c r="L101" s="68"/>
      <c r="M101" s="68"/>
      <c r="N101" s="101"/>
      <c r="O101" s="68"/>
      <c r="P101" s="68"/>
      <c r="Q101" s="68"/>
      <c r="R101" s="68"/>
      <c r="S101" s="127"/>
      <c r="T101" s="68"/>
    </row>
    <row r="102" spans="1:26" s="126" customFormat="1">
      <c r="A102" s="68"/>
      <c r="B102" s="68"/>
      <c r="C102" s="68"/>
      <c r="D102" s="68"/>
      <c r="E102" s="101"/>
      <c r="F102" s="68"/>
      <c r="G102" s="68"/>
      <c r="H102" s="68"/>
      <c r="I102" s="147"/>
      <c r="J102" s="63"/>
      <c r="K102" s="63"/>
      <c r="L102" s="68"/>
      <c r="M102" s="68"/>
      <c r="N102" s="101"/>
      <c r="O102" s="68"/>
      <c r="P102" s="68"/>
      <c r="Q102" s="68"/>
      <c r="R102" s="68"/>
      <c r="S102" s="127"/>
      <c r="T102" s="68"/>
    </row>
    <row r="103" spans="1:26" s="126" customFormat="1">
      <c r="A103" s="68"/>
      <c r="B103" s="68"/>
      <c r="C103" s="68"/>
      <c r="D103" s="68"/>
      <c r="E103" s="101"/>
      <c r="F103" s="68"/>
      <c r="G103" s="68"/>
      <c r="H103" s="68"/>
      <c r="I103" s="147"/>
      <c r="J103" s="63"/>
      <c r="K103" s="63"/>
      <c r="L103" s="68"/>
      <c r="M103" s="68"/>
      <c r="N103" s="101"/>
      <c r="O103" s="68"/>
      <c r="P103" s="68"/>
      <c r="Q103" s="68"/>
      <c r="R103" s="68"/>
      <c r="S103" s="127"/>
      <c r="T103" s="68"/>
    </row>
    <row r="104" spans="1:26" s="126" customFormat="1">
      <c r="A104" s="68"/>
      <c r="B104" s="68"/>
      <c r="C104" s="68"/>
      <c r="D104" s="68"/>
      <c r="E104" s="101"/>
      <c r="F104" s="68"/>
      <c r="G104" s="68"/>
      <c r="H104" s="68"/>
      <c r="I104" s="147"/>
      <c r="J104" s="63"/>
      <c r="K104" s="63"/>
      <c r="L104" s="68"/>
      <c r="M104" s="68"/>
      <c r="N104" s="101"/>
      <c r="O104" s="68"/>
      <c r="P104" s="68"/>
      <c r="Q104" s="68"/>
      <c r="R104" s="68"/>
      <c r="S104" s="127"/>
      <c r="T104" s="68"/>
    </row>
    <row r="105" spans="1:26" s="126" customFormat="1">
      <c r="A105" s="68"/>
      <c r="B105" s="68"/>
      <c r="C105" s="68"/>
      <c r="D105" s="68"/>
      <c r="E105" s="101"/>
      <c r="F105" s="68"/>
      <c r="G105" s="68"/>
      <c r="H105" s="68"/>
      <c r="I105" s="147"/>
      <c r="J105" s="63"/>
      <c r="K105" s="63"/>
      <c r="L105" s="68"/>
      <c r="M105" s="68"/>
      <c r="N105" s="101"/>
      <c r="O105" s="68"/>
      <c r="P105" s="68"/>
      <c r="Q105" s="68"/>
      <c r="R105" s="68"/>
      <c r="S105" s="127"/>
      <c r="T105" s="68"/>
    </row>
    <row r="106" spans="1:26" s="126" customFormat="1">
      <c r="A106" s="68"/>
      <c r="B106" s="68"/>
      <c r="C106" s="68"/>
      <c r="D106" s="68"/>
      <c r="E106" s="101"/>
      <c r="F106" s="68"/>
      <c r="G106" s="68"/>
      <c r="H106" s="68"/>
      <c r="I106" s="147"/>
      <c r="J106" s="63"/>
      <c r="K106" s="63"/>
      <c r="L106" s="68"/>
      <c r="M106" s="68"/>
      <c r="N106" s="101"/>
      <c r="O106" s="68"/>
      <c r="P106" s="68"/>
      <c r="Q106" s="68"/>
      <c r="R106" s="68"/>
      <c r="S106" s="127"/>
      <c r="T106" s="68"/>
    </row>
    <row r="107" spans="1:26" s="126" customFormat="1">
      <c r="A107" s="68"/>
      <c r="B107" s="68"/>
      <c r="C107" s="68"/>
      <c r="D107" s="68"/>
      <c r="E107" s="101"/>
      <c r="F107" s="68"/>
      <c r="G107" s="68"/>
      <c r="H107" s="68"/>
      <c r="I107" s="147"/>
      <c r="J107" s="63"/>
      <c r="K107" s="63"/>
      <c r="L107" s="68"/>
      <c r="M107" s="68"/>
      <c r="N107" s="101"/>
      <c r="O107" s="68"/>
      <c r="P107" s="68"/>
      <c r="Q107" s="68"/>
      <c r="R107" s="68"/>
      <c r="S107" s="127"/>
      <c r="T107" s="68"/>
    </row>
    <row r="108" spans="1:26" s="126" customFormat="1">
      <c r="A108" s="68"/>
      <c r="B108" s="68"/>
      <c r="C108" s="68"/>
      <c r="D108" s="68"/>
      <c r="E108" s="101"/>
      <c r="F108" s="68"/>
      <c r="G108" s="68"/>
      <c r="H108" s="68"/>
      <c r="I108" s="147"/>
      <c r="J108" s="63"/>
      <c r="K108" s="63"/>
      <c r="L108" s="68"/>
      <c r="M108" s="68"/>
      <c r="N108" s="101"/>
      <c r="O108" s="68"/>
      <c r="P108" s="68"/>
      <c r="Q108" s="68"/>
      <c r="R108" s="68"/>
      <c r="S108" s="127"/>
      <c r="T108" s="68"/>
    </row>
    <row r="109" spans="1:26" s="126" customFormat="1">
      <c r="A109" s="68"/>
      <c r="B109" s="68"/>
      <c r="C109" s="68"/>
      <c r="D109" s="68"/>
      <c r="E109" s="101"/>
      <c r="F109" s="68"/>
      <c r="G109" s="68"/>
      <c r="H109" s="68"/>
      <c r="I109" s="147"/>
      <c r="J109" s="63"/>
      <c r="K109" s="63"/>
      <c r="L109" s="68"/>
      <c r="M109" s="68"/>
      <c r="N109" s="101"/>
      <c r="O109" s="68"/>
      <c r="P109" s="68"/>
      <c r="Q109" s="68"/>
      <c r="R109" s="68"/>
      <c r="S109" s="127"/>
      <c r="T109" s="68"/>
    </row>
    <row r="110" spans="1:26" s="126" customFormat="1">
      <c r="A110" s="68"/>
      <c r="B110" s="68"/>
      <c r="C110" s="68"/>
      <c r="D110" s="68"/>
      <c r="E110" s="101"/>
      <c r="F110" s="68"/>
      <c r="G110" s="68"/>
      <c r="H110" s="68"/>
      <c r="I110" s="147"/>
      <c r="J110" s="63"/>
      <c r="K110" s="63"/>
      <c r="L110" s="68"/>
      <c r="M110" s="68"/>
      <c r="N110" s="101"/>
      <c r="O110" s="68"/>
      <c r="P110" s="68"/>
      <c r="Q110" s="68"/>
      <c r="R110" s="68"/>
      <c r="S110" s="127"/>
      <c r="T110" s="68"/>
    </row>
    <row r="111" spans="1:26" s="126" customFormat="1">
      <c r="A111" s="68"/>
      <c r="B111" s="68"/>
      <c r="C111" s="68"/>
      <c r="D111" s="68"/>
      <c r="E111" s="101"/>
      <c r="F111" s="68"/>
      <c r="G111" s="68"/>
      <c r="H111" s="68"/>
      <c r="I111" s="147"/>
      <c r="J111" s="63"/>
      <c r="K111" s="63"/>
      <c r="L111" s="68"/>
      <c r="M111" s="68"/>
      <c r="N111" s="101"/>
      <c r="O111" s="68"/>
      <c r="P111" s="68"/>
      <c r="Q111" s="68"/>
      <c r="R111" s="68"/>
      <c r="S111" s="127"/>
      <c r="T111" s="68"/>
    </row>
    <row r="112" spans="1:26" s="126" customFormat="1">
      <c r="A112" s="68"/>
      <c r="B112" s="68"/>
      <c r="C112" s="68"/>
      <c r="D112" s="68"/>
      <c r="E112" s="101"/>
      <c r="F112" s="68"/>
      <c r="G112" s="68"/>
      <c r="H112" s="68"/>
      <c r="I112" s="147"/>
      <c r="J112" s="63"/>
      <c r="K112" s="63"/>
      <c r="L112" s="68"/>
      <c r="M112" s="68"/>
      <c r="N112" s="101"/>
      <c r="O112" s="68"/>
      <c r="P112" s="68"/>
      <c r="Q112" s="68"/>
      <c r="R112" s="68"/>
      <c r="S112" s="127"/>
      <c r="T112" s="68"/>
    </row>
    <row r="113" spans="1:20" s="126" customFormat="1">
      <c r="A113" s="68"/>
      <c r="B113" s="68"/>
      <c r="C113" s="68"/>
      <c r="D113" s="68"/>
      <c r="E113" s="101"/>
      <c r="F113" s="68"/>
      <c r="G113" s="68"/>
      <c r="H113" s="68"/>
      <c r="I113" s="147"/>
      <c r="J113" s="63"/>
      <c r="K113" s="63"/>
      <c r="L113" s="68"/>
      <c r="M113" s="68"/>
      <c r="N113" s="101"/>
      <c r="O113" s="68"/>
      <c r="P113" s="68"/>
      <c r="Q113" s="68"/>
      <c r="R113" s="68"/>
      <c r="S113" s="127"/>
      <c r="T113" s="68"/>
    </row>
    <row r="114" spans="1:20" s="126" customFormat="1">
      <c r="A114" s="68"/>
      <c r="B114" s="68"/>
      <c r="C114" s="68"/>
      <c r="D114" s="68"/>
      <c r="E114" s="101"/>
      <c r="F114" s="68"/>
      <c r="G114" s="68"/>
      <c r="H114" s="68"/>
      <c r="I114" s="147"/>
      <c r="J114" s="63"/>
      <c r="K114" s="63"/>
      <c r="L114" s="68"/>
      <c r="M114" s="68"/>
      <c r="N114" s="101"/>
      <c r="O114" s="68"/>
      <c r="P114" s="68"/>
      <c r="Q114" s="68"/>
      <c r="R114" s="68"/>
      <c r="S114" s="127"/>
      <c r="T114" s="68"/>
    </row>
    <row r="115" spans="1:20" s="126" customFormat="1">
      <c r="A115" s="68"/>
      <c r="B115" s="68"/>
      <c r="C115" s="68"/>
      <c r="D115" s="68"/>
      <c r="E115" s="101"/>
      <c r="F115" s="68"/>
      <c r="G115" s="68"/>
      <c r="H115" s="68"/>
      <c r="I115" s="147"/>
      <c r="J115" s="63"/>
      <c r="K115" s="63"/>
      <c r="L115" s="68"/>
      <c r="M115" s="68"/>
      <c r="N115" s="101"/>
      <c r="O115" s="68"/>
      <c r="P115" s="68"/>
      <c r="Q115" s="68"/>
      <c r="R115" s="68"/>
      <c r="S115" s="127"/>
      <c r="T115" s="68"/>
    </row>
    <row r="116" spans="1:20" s="126" customFormat="1">
      <c r="A116" s="68"/>
      <c r="B116" s="68"/>
      <c r="C116" s="68"/>
      <c r="D116" s="68"/>
      <c r="E116" s="101"/>
      <c r="F116" s="68"/>
      <c r="G116" s="68"/>
      <c r="H116" s="68"/>
      <c r="I116" s="147"/>
      <c r="J116" s="63"/>
      <c r="K116" s="63"/>
      <c r="L116" s="68"/>
      <c r="M116" s="68"/>
      <c r="N116" s="101"/>
      <c r="O116" s="68"/>
      <c r="P116" s="68"/>
      <c r="Q116" s="68"/>
      <c r="R116" s="68"/>
      <c r="S116" s="127"/>
      <c r="T116" s="68"/>
    </row>
    <row r="117" spans="1:20" s="126" customFormat="1">
      <c r="A117" s="68"/>
      <c r="B117" s="68"/>
      <c r="C117" s="68"/>
      <c r="D117" s="68"/>
      <c r="E117" s="101"/>
      <c r="F117" s="68"/>
      <c r="G117" s="68"/>
      <c r="H117" s="68"/>
      <c r="I117" s="147"/>
      <c r="J117" s="63"/>
      <c r="K117" s="63"/>
      <c r="L117" s="68"/>
      <c r="M117" s="68"/>
      <c r="N117" s="101"/>
      <c r="O117" s="68"/>
      <c r="P117" s="68"/>
      <c r="Q117" s="68"/>
      <c r="R117" s="68"/>
      <c r="S117" s="127"/>
      <c r="T117" s="68"/>
    </row>
    <row r="118" spans="1:20" s="126" customFormat="1">
      <c r="A118" s="68"/>
      <c r="B118" s="68"/>
      <c r="C118" s="68"/>
      <c r="D118" s="68"/>
      <c r="E118" s="101"/>
      <c r="F118" s="68"/>
      <c r="G118" s="68"/>
      <c r="H118" s="68"/>
      <c r="I118" s="147"/>
      <c r="J118" s="63"/>
      <c r="K118" s="63"/>
      <c r="L118" s="68"/>
      <c r="M118" s="68"/>
      <c r="N118" s="101"/>
      <c r="O118" s="68"/>
      <c r="P118" s="68"/>
      <c r="Q118" s="68"/>
      <c r="R118" s="68"/>
      <c r="S118" s="127"/>
      <c r="T118" s="68"/>
    </row>
    <row r="119" spans="1:20" s="126" customFormat="1">
      <c r="A119" s="68"/>
      <c r="B119" s="68"/>
      <c r="C119" s="68"/>
      <c r="D119" s="68"/>
      <c r="E119" s="101"/>
      <c r="F119" s="68"/>
      <c r="G119" s="68"/>
      <c r="H119" s="68"/>
      <c r="I119" s="147"/>
      <c r="J119" s="63"/>
      <c r="K119" s="63"/>
      <c r="L119" s="68"/>
      <c r="M119" s="68"/>
      <c r="N119" s="101"/>
      <c r="O119" s="68"/>
      <c r="P119" s="68"/>
      <c r="Q119" s="68"/>
      <c r="R119" s="68"/>
      <c r="S119" s="127"/>
      <c r="T119" s="68"/>
    </row>
    <row r="120" spans="1:20" s="126" customFormat="1">
      <c r="A120" s="68"/>
      <c r="B120" s="68"/>
      <c r="C120" s="68"/>
      <c r="D120" s="68"/>
      <c r="E120" s="101"/>
      <c r="F120" s="68"/>
      <c r="G120" s="68"/>
      <c r="H120" s="68"/>
      <c r="I120" s="147"/>
      <c r="J120" s="63"/>
      <c r="K120" s="63"/>
      <c r="L120" s="68"/>
      <c r="M120" s="68"/>
      <c r="N120" s="101"/>
      <c r="O120" s="68"/>
      <c r="P120" s="68"/>
      <c r="Q120" s="68"/>
      <c r="R120" s="68"/>
      <c r="S120" s="127"/>
      <c r="T120" s="68"/>
    </row>
    <row r="121" spans="1:20" s="126" customFormat="1">
      <c r="A121" s="68"/>
      <c r="B121" s="68"/>
      <c r="C121" s="68"/>
      <c r="D121" s="68"/>
      <c r="E121" s="101"/>
      <c r="F121" s="68"/>
      <c r="G121" s="68"/>
      <c r="H121" s="68"/>
      <c r="I121" s="147"/>
      <c r="J121" s="63"/>
      <c r="K121" s="63"/>
      <c r="L121" s="68"/>
      <c r="M121" s="68"/>
      <c r="N121" s="101"/>
      <c r="O121" s="68"/>
      <c r="P121" s="68"/>
      <c r="Q121" s="68"/>
      <c r="R121" s="68"/>
      <c r="S121" s="127"/>
      <c r="T121" s="68"/>
    </row>
    <row r="122" spans="1:20" s="126" customFormat="1">
      <c r="A122" s="68"/>
      <c r="B122" s="68"/>
      <c r="C122" s="68"/>
      <c r="D122" s="68"/>
      <c r="E122" s="101"/>
      <c r="F122" s="68"/>
      <c r="G122" s="68"/>
      <c r="H122" s="68"/>
      <c r="I122" s="147"/>
      <c r="J122" s="63"/>
      <c r="K122" s="63"/>
      <c r="L122" s="68"/>
      <c r="M122" s="68"/>
      <c r="N122" s="101"/>
      <c r="O122" s="68"/>
      <c r="P122" s="68"/>
      <c r="Q122" s="68"/>
      <c r="R122" s="68"/>
      <c r="S122" s="127"/>
      <c r="T122" s="68"/>
    </row>
    <row r="123" spans="1:20" s="126" customFormat="1">
      <c r="A123" s="68"/>
      <c r="B123" s="68"/>
      <c r="C123" s="68"/>
      <c r="D123" s="68"/>
      <c r="E123" s="101"/>
      <c r="F123" s="68"/>
      <c r="G123" s="68"/>
      <c r="H123" s="68"/>
      <c r="I123" s="147"/>
      <c r="J123" s="63"/>
      <c r="K123" s="63"/>
      <c r="L123" s="68"/>
      <c r="M123" s="68"/>
      <c r="N123" s="101"/>
      <c r="O123" s="68"/>
      <c r="P123" s="68"/>
      <c r="Q123" s="68"/>
      <c r="R123" s="68"/>
      <c r="S123" s="127"/>
      <c r="T123" s="68"/>
    </row>
    <row r="124" spans="1:20" s="126" customFormat="1">
      <c r="A124" s="68"/>
      <c r="B124" s="68"/>
      <c r="C124" s="68"/>
      <c r="D124" s="68"/>
      <c r="E124" s="101"/>
      <c r="F124" s="68"/>
      <c r="G124" s="68"/>
      <c r="H124" s="68"/>
      <c r="I124" s="147"/>
      <c r="J124" s="63"/>
      <c r="K124" s="63"/>
      <c r="L124" s="68"/>
      <c r="M124" s="68"/>
      <c r="N124" s="101"/>
      <c r="O124" s="68"/>
      <c r="P124" s="68"/>
      <c r="Q124" s="68"/>
      <c r="R124" s="68"/>
      <c r="S124" s="127"/>
      <c r="T124" s="68"/>
    </row>
    <row r="125" spans="1:20" s="126" customFormat="1">
      <c r="A125" s="68"/>
      <c r="B125" s="68"/>
      <c r="C125" s="68"/>
      <c r="D125" s="68"/>
      <c r="E125" s="101"/>
      <c r="F125" s="68"/>
      <c r="G125" s="68"/>
      <c r="H125" s="68"/>
      <c r="I125" s="147"/>
      <c r="J125" s="63"/>
      <c r="K125" s="63"/>
      <c r="L125" s="68"/>
      <c r="M125" s="68"/>
      <c r="N125" s="101"/>
      <c r="O125" s="68"/>
      <c r="P125" s="68"/>
      <c r="Q125" s="68"/>
      <c r="R125" s="68"/>
      <c r="S125" s="127"/>
      <c r="T125" s="68"/>
    </row>
  </sheetData>
  <sortState xmlns:xlrd2="http://schemas.microsoft.com/office/spreadsheetml/2017/richdata2" ref="C23:I49">
    <sortCondition descending="1" ref="E23:E49"/>
    <sortCondition ref="I23:I49"/>
    <sortCondition ref="C23:C49"/>
  </sortState>
  <mergeCells count="32">
    <mergeCell ref="B1:F1"/>
    <mergeCell ref="L1:P1"/>
    <mergeCell ref="L2:O2"/>
    <mergeCell ref="C21:C22"/>
    <mergeCell ref="M21:M22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</mergeCells>
  <hyperlinks>
    <hyperlink ref="M85" r:id="rId1" xr:uid="{B82088A6-812F-4E17-B6D2-2373853A8FEB}"/>
    <hyperlink ref="T5" r:id="rId2" display="jwbrontsema82@gmail.com" xr:uid="{0CEE66BC-3982-4249-A33A-151DB4B7994C}"/>
    <hyperlink ref="D85" r:id="rId3" xr:uid="{8819A8FA-070E-40B1-BA46-8B67552BC41B}"/>
  </hyperlinks>
  <pageMargins left="0.25" right="0.25" top="0.75" bottom="0.75" header="0.3" footer="0.3"/>
  <pageSetup paperSize="8" scale="37" orientation="landscape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S12" sqref="S12:AH12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13" t="s">
        <v>217</v>
      </c>
      <c r="B1" s="310" t="s">
        <v>135</v>
      </c>
      <c r="C1" s="310"/>
      <c r="D1" s="31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13" t="s">
        <v>218</v>
      </c>
      <c r="B2" s="310" t="s">
        <v>266</v>
      </c>
      <c r="C2" s="311"/>
      <c r="D2" s="31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13" t="s">
        <v>219</v>
      </c>
      <c r="B3" s="319" t="s">
        <v>267</v>
      </c>
      <c r="C3" s="312"/>
      <c r="D3" s="31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0"/>
      <c r="B4" s="240"/>
      <c r="C4" s="240"/>
      <c r="D4" s="24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17" t="s">
        <v>0</v>
      </c>
      <c r="B5" s="318" t="s">
        <v>1</v>
      </c>
      <c r="C5" s="318" t="s">
        <v>2</v>
      </c>
      <c r="D5" s="31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38" t="s">
        <v>164</v>
      </c>
      <c r="B6" s="539" t="s">
        <v>167</v>
      </c>
      <c r="C6" s="539" t="s">
        <v>177</v>
      </c>
      <c r="D6" s="54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24">
        <v>2</v>
      </c>
      <c r="B7" s="526" t="s">
        <v>41</v>
      </c>
      <c r="C7" s="525" t="s">
        <v>47</v>
      </c>
      <c r="D7" s="526">
        <v>1000000</v>
      </c>
      <c r="E7" s="168"/>
      <c r="F7" s="166">
        <f t="shared" ref="F7:F16" si="0">SUM(H7:AH7)</f>
        <v>25</v>
      </c>
      <c r="G7" s="167"/>
      <c r="H7" s="166">
        <f>Punten!H24</f>
        <v>0</v>
      </c>
      <c r="I7" s="166">
        <f>Punten!I24</f>
        <v>6</v>
      </c>
      <c r="J7" s="166">
        <f>Punten!J24</f>
        <v>3</v>
      </c>
      <c r="K7" s="166">
        <f>Punten!K24</f>
        <v>3</v>
      </c>
      <c r="L7" s="166">
        <f>Punten!L24</f>
        <v>3</v>
      </c>
      <c r="M7" s="166">
        <f>Punten!M24</f>
        <v>3</v>
      </c>
      <c r="N7" s="166">
        <f>Punten!N24</f>
        <v>0</v>
      </c>
      <c r="O7" s="166">
        <f>Punten!O24</f>
        <v>3</v>
      </c>
      <c r="P7" s="166">
        <f>Punten!P24</f>
        <v>0</v>
      </c>
      <c r="Q7" s="166">
        <f>Punten!Q24</f>
        <v>0</v>
      </c>
      <c r="R7" s="166">
        <f>Punten!R24</f>
        <v>0</v>
      </c>
      <c r="S7" s="166">
        <f>Punten!S24</f>
        <v>0</v>
      </c>
      <c r="T7" s="166">
        <f>Punten!T24</f>
        <v>0</v>
      </c>
      <c r="U7" s="166">
        <f>Punten!U24</f>
        <v>3</v>
      </c>
      <c r="V7" s="166">
        <f>Punten!V24</f>
        <v>1</v>
      </c>
      <c r="W7" s="166">
        <f>Punten!W24</f>
        <v>0</v>
      </c>
      <c r="X7" s="166">
        <f>Punten!X24</f>
        <v>0</v>
      </c>
      <c r="Y7" s="166">
        <f>Punten!Y24</f>
        <v>0</v>
      </c>
      <c r="Z7" s="166">
        <f>Punten!Z24</f>
        <v>0</v>
      </c>
      <c r="AA7" s="166">
        <f>Punten!AA24</f>
        <v>0</v>
      </c>
      <c r="AB7" s="166">
        <f>Punten!AB24</f>
        <v>0</v>
      </c>
      <c r="AC7" s="166">
        <f>Punten!AC24</f>
        <v>0</v>
      </c>
      <c r="AD7" s="166">
        <f>Punten!AD24</f>
        <v>0</v>
      </c>
      <c r="AE7" s="166">
        <f>Punten!AE24</f>
        <v>0</v>
      </c>
      <c r="AF7" s="166">
        <f>Punten!AF24</f>
        <v>0</v>
      </c>
      <c r="AG7" s="166">
        <f>Punten!AG24</f>
        <v>0</v>
      </c>
      <c r="AH7" s="166">
        <f>Punten!AH24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24">
        <v>3</v>
      </c>
      <c r="B8" s="526" t="s">
        <v>121</v>
      </c>
      <c r="C8" s="526" t="s">
        <v>117</v>
      </c>
      <c r="D8" s="526">
        <v>750000</v>
      </c>
      <c r="E8" s="168"/>
      <c r="F8" s="166">
        <f t="shared" si="0"/>
        <v>24</v>
      </c>
      <c r="G8" s="167"/>
      <c r="H8" s="166">
        <f>Punten!H62</f>
        <v>0</v>
      </c>
      <c r="I8" s="166">
        <f>Punten!I62</f>
        <v>0</v>
      </c>
      <c r="J8" s="166">
        <f>Punten!J62</f>
        <v>3</v>
      </c>
      <c r="K8" s="166">
        <f>Punten!K62</f>
        <v>0</v>
      </c>
      <c r="L8" s="166">
        <f>Punten!L62</f>
        <v>0</v>
      </c>
      <c r="M8" s="166">
        <f>Punten!M62</f>
        <v>0</v>
      </c>
      <c r="N8" s="166">
        <f>Punten!N62</f>
        <v>0</v>
      </c>
      <c r="O8" s="166">
        <f>Punten!O62</f>
        <v>6</v>
      </c>
      <c r="P8" s="166">
        <f>Punten!P62</f>
        <v>0</v>
      </c>
      <c r="Q8" s="166">
        <f>Punten!Q62</f>
        <v>0</v>
      </c>
      <c r="R8" s="166">
        <f>Punten!R62</f>
        <v>11</v>
      </c>
      <c r="S8" s="166">
        <f>Punten!S62</f>
        <v>0</v>
      </c>
      <c r="T8" s="166">
        <f>Punten!T62</f>
        <v>0</v>
      </c>
      <c r="U8" s="166">
        <f>Punten!U62</f>
        <v>3</v>
      </c>
      <c r="V8" s="166">
        <f>Punten!V62</f>
        <v>1</v>
      </c>
      <c r="W8" s="166">
        <f>Punten!W62</f>
        <v>0</v>
      </c>
      <c r="X8" s="166">
        <f>Punten!X62</f>
        <v>0</v>
      </c>
      <c r="Y8" s="166">
        <f>Punten!Y62</f>
        <v>0</v>
      </c>
      <c r="Z8" s="166">
        <f>Punten!Z62</f>
        <v>0</v>
      </c>
      <c r="AA8" s="166">
        <f>Punten!AA62</f>
        <v>0</v>
      </c>
      <c r="AB8" s="166">
        <f>Punten!AB62</f>
        <v>0</v>
      </c>
      <c r="AC8" s="166">
        <f>Punten!AC62</f>
        <v>0</v>
      </c>
      <c r="AD8" s="166">
        <f>Punten!AD62</f>
        <v>0</v>
      </c>
      <c r="AE8" s="166">
        <f>Punten!AE62</f>
        <v>0</v>
      </c>
      <c r="AF8" s="166">
        <f>Punten!AF62</f>
        <v>0</v>
      </c>
      <c r="AG8" s="166">
        <f>Punten!AG62</f>
        <v>0</v>
      </c>
      <c r="AH8" s="166">
        <f>Punten!AH62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80" t="s">
        <v>78</v>
      </c>
      <c r="B9" s="581" t="s">
        <v>81</v>
      </c>
      <c r="C9" s="581" t="s">
        <v>77</v>
      </c>
      <c r="D9" s="581">
        <v>1000000</v>
      </c>
      <c r="E9" s="168"/>
      <c r="F9" s="166">
        <f t="shared" si="0"/>
        <v>3</v>
      </c>
      <c r="G9" s="167"/>
      <c r="H9" s="166">
        <f>Punten!H85</f>
        <v>0</v>
      </c>
      <c r="I9" s="166">
        <f>Punten!I85</f>
        <v>0</v>
      </c>
      <c r="J9" s="166">
        <f>Punten!J85</f>
        <v>0</v>
      </c>
      <c r="K9" s="166">
        <f>Punten!K85</f>
        <v>0</v>
      </c>
      <c r="L9" s="166">
        <f>Punten!L85</f>
        <v>0</v>
      </c>
      <c r="M9" s="166">
        <f>Punten!M85</f>
        <v>0</v>
      </c>
      <c r="N9" s="166">
        <f>Punten!N85</f>
        <v>0</v>
      </c>
      <c r="O9" s="166">
        <f>Punten!O85</f>
        <v>0</v>
      </c>
      <c r="P9" s="166">
        <f>Punten!P85</f>
        <v>0</v>
      </c>
      <c r="Q9" s="166">
        <f>Punten!Q85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3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24" t="s">
        <v>78</v>
      </c>
      <c r="B10" s="525" t="s">
        <v>88</v>
      </c>
      <c r="C10" s="525" t="s">
        <v>89</v>
      </c>
      <c r="D10" s="526">
        <v>500000</v>
      </c>
      <c r="E10" s="168"/>
      <c r="F10" s="166">
        <f t="shared" si="0"/>
        <v>8</v>
      </c>
      <c r="G10" s="167"/>
      <c r="H10" s="166">
        <f>Punten!H46</f>
        <v>0</v>
      </c>
      <c r="I10" s="166">
        <f>Punten!I46</f>
        <v>1</v>
      </c>
      <c r="J10" s="166">
        <f>Punten!J46</f>
        <v>0</v>
      </c>
      <c r="K10" s="166">
        <f>Punten!K46</f>
        <v>6</v>
      </c>
      <c r="L10" s="166">
        <f>Punten!L46</f>
        <v>0</v>
      </c>
      <c r="M10" s="166">
        <f>Punten!M46</f>
        <v>0</v>
      </c>
      <c r="N10" s="166">
        <f>Punten!N46</f>
        <v>1</v>
      </c>
      <c r="O10" s="166">
        <f>Punten!O46</f>
        <v>0</v>
      </c>
      <c r="P10" s="166">
        <f>Punten!P46</f>
        <v>0</v>
      </c>
      <c r="Q10" s="166">
        <f>Punten!Q46</f>
        <v>0</v>
      </c>
      <c r="R10" s="166">
        <f>Punten!R46</f>
        <v>0</v>
      </c>
      <c r="S10" s="166">
        <f>Punten!S46</f>
        <v>0</v>
      </c>
      <c r="T10" s="166">
        <f>Punten!T46</f>
        <v>0</v>
      </c>
      <c r="U10" s="166">
        <f>Punten!U46</f>
        <v>0</v>
      </c>
      <c r="V10" s="166">
        <f>Punten!V46</f>
        <v>0</v>
      </c>
      <c r="W10" s="166">
        <f>Punten!W46</f>
        <v>0</v>
      </c>
      <c r="X10" s="166">
        <f>Punten!X46</f>
        <v>0</v>
      </c>
      <c r="Y10" s="166">
        <f>Punten!Y46</f>
        <v>0</v>
      </c>
      <c r="Z10" s="166">
        <f>Punten!Z46</f>
        <v>0</v>
      </c>
      <c r="AA10" s="166">
        <f>Punten!AA46</f>
        <v>0</v>
      </c>
      <c r="AB10" s="166">
        <f>Punten!AB46</f>
        <v>0</v>
      </c>
      <c r="AC10" s="166">
        <f>Punten!AC46</f>
        <v>0</v>
      </c>
      <c r="AD10" s="166">
        <f>Punten!AD46</f>
        <v>0</v>
      </c>
      <c r="AE10" s="166">
        <f>Punten!AE46</f>
        <v>0</v>
      </c>
      <c r="AF10" s="166">
        <f>Punten!AF46</f>
        <v>0</v>
      </c>
      <c r="AG10" s="166">
        <f>Punten!AG46</f>
        <v>0</v>
      </c>
      <c r="AH10" s="166">
        <f>Punten!AH46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43">
        <v>1</v>
      </c>
      <c r="B11" s="541" t="s">
        <v>21</v>
      </c>
      <c r="C11" s="541" t="s">
        <v>25</v>
      </c>
      <c r="D11" s="542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70">
        <v>2</v>
      </c>
      <c r="B12" s="571" t="s">
        <v>61</v>
      </c>
      <c r="C12" s="571" t="s">
        <v>62</v>
      </c>
      <c r="D12" s="572">
        <v>250000</v>
      </c>
      <c r="E12" s="165"/>
      <c r="F12" s="166">
        <f t="shared" si="0"/>
        <v>12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Punten!R32</f>
        <v>0</v>
      </c>
      <c r="S12" s="166">
        <f>Punten!S32</f>
        <v>0</v>
      </c>
      <c r="T12" s="166">
        <f>Punten!T32</f>
        <v>0</v>
      </c>
      <c r="U12" s="166">
        <f>Punten!U32</f>
        <v>3</v>
      </c>
      <c r="V12" s="166">
        <f>Punten!V32</f>
        <v>0</v>
      </c>
      <c r="W12" s="166">
        <f>Punten!W32</f>
        <v>0</v>
      </c>
      <c r="X12" s="166">
        <f>Punten!X32</f>
        <v>0</v>
      </c>
      <c r="Y12" s="166">
        <f>Punten!Y32</f>
        <v>0</v>
      </c>
      <c r="Z12" s="166">
        <f>Punten!Z32</f>
        <v>0</v>
      </c>
      <c r="AA12" s="166">
        <f>Punten!AA32</f>
        <v>0</v>
      </c>
      <c r="AB12" s="166">
        <f>Punten!AB32</f>
        <v>0</v>
      </c>
      <c r="AC12" s="166">
        <f>Punten!AC32</f>
        <v>0</v>
      </c>
      <c r="AD12" s="166">
        <f>Punten!AD32</f>
        <v>0</v>
      </c>
      <c r="AE12" s="166">
        <f>Punten!AE32</f>
        <v>0</v>
      </c>
      <c r="AF12" s="166">
        <f>Punten!AF32</f>
        <v>0</v>
      </c>
      <c r="AG12" s="166">
        <f>Punten!AG32</f>
        <v>0</v>
      </c>
      <c r="AH12" s="166">
        <f>Punten!AH32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82" t="s">
        <v>141</v>
      </c>
      <c r="B13" s="583" t="s">
        <v>157</v>
      </c>
      <c r="C13" s="541" t="s">
        <v>168</v>
      </c>
      <c r="D13" s="542">
        <v>250000</v>
      </c>
      <c r="E13" s="165"/>
      <c r="F13" s="166">
        <f t="shared" si="0"/>
        <v>4</v>
      </c>
      <c r="G13" s="167"/>
      <c r="H13" s="166">
        <f>Punten!H91</f>
        <v>0</v>
      </c>
      <c r="I13" s="166">
        <f>Punten!I91</f>
        <v>4</v>
      </c>
      <c r="J13" s="166">
        <f>Punten!J91</f>
        <v>0</v>
      </c>
      <c r="K13" s="166">
        <f>Punten!K91</f>
        <v>0</v>
      </c>
      <c r="L13" s="166">
        <f>Punten!L91</f>
        <v>0</v>
      </c>
      <c r="M13" s="166">
        <f>Punten!M91</f>
        <v>0</v>
      </c>
      <c r="N13" s="166">
        <f>Punten!N91</f>
        <v>0</v>
      </c>
      <c r="O13" s="166">
        <f>Punten!O91</f>
        <v>0</v>
      </c>
      <c r="P13" s="166">
        <f>Punten!P91</f>
        <v>0</v>
      </c>
      <c r="Q13" s="166">
        <f>Punten!Q91</f>
        <v>0</v>
      </c>
      <c r="R13" s="166">
        <f>Punten!R91</f>
        <v>0</v>
      </c>
      <c r="S13" s="166">
        <f>Punten!S91</f>
        <v>0</v>
      </c>
      <c r="T13" s="166">
        <f>Punten!T91</f>
        <v>0</v>
      </c>
      <c r="U13" s="166">
        <f>Punten!U91</f>
        <v>0</v>
      </c>
      <c r="V13" s="166">
        <f>Punten!V91</f>
        <v>0</v>
      </c>
      <c r="W13" s="166">
        <f>Punten!W91</f>
        <v>0</v>
      </c>
      <c r="X13" s="166">
        <f>Punten!X91</f>
        <v>0</v>
      </c>
      <c r="Y13" s="166">
        <f>Punten!Y91</f>
        <v>0</v>
      </c>
      <c r="Z13" s="166">
        <f>Punten!Z91</f>
        <v>0</v>
      </c>
      <c r="AA13" s="166">
        <f>Punten!AA91</f>
        <v>0</v>
      </c>
      <c r="AB13" s="166">
        <f>Punten!AB91</f>
        <v>0</v>
      </c>
      <c r="AC13" s="166">
        <f>Punten!AC91</f>
        <v>0</v>
      </c>
      <c r="AD13" s="166">
        <f>Punten!AD91</f>
        <v>0</v>
      </c>
      <c r="AE13" s="166">
        <f>Punten!AE91</f>
        <v>0</v>
      </c>
      <c r="AF13" s="166">
        <f>Punten!AF91</f>
        <v>0</v>
      </c>
      <c r="AG13" s="166">
        <f>Punten!AG91</f>
        <v>0</v>
      </c>
      <c r="AH13" s="166">
        <f>Punten!AH91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24" t="s">
        <v>164</v>
      </c>
      <c r="B14" s="526" t="s">
        <v>187</v>
      </c>
      <c r="C14" s="525" t="s">
        <v>245</v>
      </c>
      <c r="D14" s="526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24">
        <v>1</v>
      </c>
      <c r="B15" s="525" t="s">
        <v>30</v>
      </c>
      <c r="C15" s="525" t="s">
        <v>33</v>
      </c>
      <c r="D15" s="526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3</v>
      </c>
      <c r="U15" s="166">
        <f>Punten!U16</f>
        <v>-3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24">
        <v>3</v>
      </c>
      <c r="B16" s="526" t="s">
        <v>76</v>
      </c>
      <c r="C16" s="526" t="s">
        <v>150</v>
      </c>
      <c r="D16" s="526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369</v>
      </c>
      <c r="G19" s="167"/>
      <c r="H19" s="166">
        <f>SUM(H6:H16)</f>
        <v>40</v>
      </c>
      <c r="I19" s="166">
        <f t="shared" ref="I19:AH19" si="1">SUM(I6:I16)</f>
        <v>29</v>
      </c>
      <c r="J19" s="166">
        <f t="shared" si="1"/>
        <v>55</v>
      </c>
      <c r="K19" s="166">
        <f t="shared" si="1"/>
        <v>73</v>
      </c>
      <c r="L19" s="166">
        <f t="shared" si="1"/>
        <v>77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21</v>
      </c>
      <c r="Q19" s="166">
        <f t="shared" si="1"/>
        <v>9</v>
      </c>
      <c r="R19" s="166">
        <f t="shared" si="1"/>
        <v>12</v>
      </c>
      <c r="S19" s="166">
        <f t="shared" si="1"/>
        <v>2</v>
      </c>
      <c r="T19" s="166">
        <f t="shared" si="1"/>
        <v>3</v>
      </c>
      <c r="U19" s="166">
        <f t="shared" si="1"/>
        <v>9</v>
      </c>
      <c r="V19" s="166">
        <f t="shared" si="1"/>
        <v>2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41" t="s">
        <v>217</v>
      </c>
      <c r="B1" s="242" t="s">
        <v>268</v>
      </c>
      <c r="C1" s="242"/>
      <c r="D1" s="24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41" t="s">
        <v>218</v>
      </c>
      <c r="B2" s="244" t="s">
        <v>269</v>
      </c>
      <c r="C2" s="244"/>
      <c r="D2" s="26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41" t="s">
        <v>219</v>
      </c>
      <c r="B3" s="245" t="s">
        <v>270</v>
      </c>
      <c r="C3" s="246"/>
      <c r="D3" s="24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8"/>
      <c r="B4" s="248"/>
      <c r="C4" s="248"/>
      <c r="D4" s="24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64" t="s">
        <v>0</v>
      </c>
      <c r="B5" s="249" t="s">
        <v>1</v>
      </c>
      <c r="C5" s="249" t="s">
        <v>2</v>
      </c>
      <c r="D5" s="24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50">
        <v>1</v>
      </c>
      <c r="B6" s="251" t="s">
        <v>5</v>
      </c>
      <c r="C6" s="251" t="s">
        <v>6</v>
      </c>
      <c r="D6" s="252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53">
        <v>2</v>
      </c>
      <c r="B7" s="254" t="s">
        <v>24</v>
      </c>
      <c r="C7" s="255" t="s">
        <v>42</v>
      </c>
      <c r="D7" s="254">
        <v>500000</v>
      </c>
      <c r="E7" s="168"/>
      <c r="F7" s="166">
        <f t="shared" ref="F7:F16" si="0">SUM(H7:AH7)</f>
        <v>28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1</v>
      </c>
      <c r="T7" s="166">
        <f>Punten!T21</f>
        <v>3</v>
      </c>
      <c r="U7" s="166">
        <f>Punten!U21</f>
        <v>3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53">
        <v>3</v>
      </c>
      <c r="B8" s="254" t="s">
        <v>125</v>
      </c>
      <c r="C8" s="254" t="s">
        <v>120</v>
      </c>
      <c r="D8" s="254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53" t="s">
        <v>78</v>
      </c>
      <c r="B9" s="255" t="s">
        <v>86</v>
      </c>
      <c r="C9" s="255" t="s">
        <v>87</v>
      </c>
      <c r="D9" s="2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56">
        <v>2</v>
      </c>
      <c r="B10" s="257" t="s">
        <v>53</v>
      </c>
      <c r="C10" s="257" t="s">
        <v>50</v>
      </c>
      <c r="D10" s="258">
        <v>1750000</v>
      </c>
      <c r="E10" s="168"/>
      <c r="F10" s="166">
        <f t="shared" si="0"/>
        <v>12</v>
      </c>
      <c r="G10" s="167"/>
      <c r="H10" s="166">
        <f>Punten!H26</f>
        <v>0</v>
      </c>
      <c r="I10" s="166">
        <f>Punten!I26</f>
        <v>0</v>
      </c>
      <c r="J10" s="166">
        <f>Punten!J26</f>
        <v>3</v>
      </c>
      <c r="K10" s="166">
        <f>Punten!K26</f>
        <v>0</v>
      </c>
      <c r="L10" s="166">
        <f>Punten!L26</f>
        <v>3</v>
      </c>
      <c r="M10" s="166">
        <f>Punten!M26</f>
        <v>0</v>
      </c>
      <c r="N10" s="166">
        <f>Punten!N26</f>
        <v>0</v>
      </c>
      <c r="O10" s="166">
        <f>Punten!O26</f>
        <v>3</v>
      </c>
      <c r="P10" s="166">
        <f>Punten!P26</f>
        <v>0</v>
      </c>
      <c r="Q10" s="166">
        <f>Punten!Q26</f>
        <v>0</v>
      </c>
      <c r="R10" s="166">
        <f>Punten!R26</f>
        <v>0</v>
      </c>
      <c r="S10" s="166">
        <f>Punten!S26</f>
        <v>0</v>
      </c>
      <c r="T10" s="166">
        <f>Punten!T26</f>
        <v>0</v>
      </c>
      <c r="U10" s="166">
        <f>Punten!U26</f>
        <v>3</v>
      </c>
      <c r="V10" s="166">
        <f>Punten!V26</f>
        <v>0</v>
      </c>
      <c r="W10" s="166">
        <f>Punten!W26</f>
        <v>0</v>
      </c>
      <c r="X10" s="166">
        <f>Punten!X26</f>
        <v>0</v>
      </c>
      <c r="Y10" s="166">
        <f>Punten!Y26</f>
        <v>0</v>
      </c>
      <c r="Z10" s="166">
        <f>Punten!Z26</f>
        <v>0</v>
      </c>
      <c r="AA10" s="166">
        <f>Punten!AA26</f>
        <v>0</v>
      </c>
      <c r="AB10" s="166">
        <f>Punten!AB26</f>
        <v>0</v>
      </c>
      <c r="AC10" s="166">
        <f>Punten!AC26</f>
        <v>0</v>
      </c>
      <c r="AD10" s="166">
        <f>Punten!AD26</f>
        <v>0</v>
      </c>
      <c r="AE10" s="166">
        <f>Punten!AE26</f>
        <v>0</v>
      </c>
      <c r="AF10" s="166">
        <f>Punten!AF26</f>
        <v>0</v>
      </c>
      <c r="AG10" s="166">
        <f>Punten!AG26</f>
        <v>0</v>
      </c>
      <c r="AH10" s="166">
        <f>Punten!AH26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56" t="s">
        <v>164</v>
      </c>
      <c r="B11" s="258" t="s">
        <v>189</v>
      </c>
      <c r="C11" s="257" t="s">
        <v>190</v>
      </c>
      <c r="D11" s="258">
        <v>750000</v>
      </c>
      <c r="E11" s="165"/>
      <c r="F11" s="166">
        <f t="shared" si="0"/>
        <v>7</v>
      </c>
      <c r="G11" s="167"/>
      <c r="H11" s="166">
        <f>Punten!H103</f>
        <v>0</v>
      </c>
      <c r="I11" s="166">
        <f>Punten!I103</f>
        <v>0</v>
      </c>
      <c r="J11" s="166">
        <f>Punten!J103</f>
        <v>0</v>
      </c>
      <c r="K11" s="166">
        <f>Punten!K103</f>
        <v>0</v>
      </c>
      <c r="L11" s="166">
        <f>Punten!L103</f>
        <v>7</v>
      </c>
      <c r="M11" s="166">
        <f>Punten!M103</f>
        <v>0</v>
      </c>
      <c r="N11" s="166">
        <f>Punten!N103</f>
        <v>0</v>
      </c>
      <c r="O11" s="166">
        <f>Punten!O103</f>
        <v>0</v>
      </c>
      <c r="P11" s="166">
        <f>Punten!P103</f>
        <v>0</v>
      </c>
      <c r="Q11" s="166">
        <f>Punten!Q103</f>
        <v>0</v>
      </c>
      <c r="R11" s="166">
        <f>Punten!R103</f>
        <v>0</v>
      </c>
      <c r="S11" s="166">
        <f>Punten!S103</f>
        <v>0</v>
      </c>
      <c r="T11" s="166">
        <f>Punten!T103</f>
        <v>0</v>
      </c>
      <c r="U11" s="166">
        <f>Punten!U103</f>
        <v>0</v>
      </c>
      <c r="V11" s="166">
        <f>Punten!V103</f>
        <v>0</v>
      </c>
      <c r="W11" s="166">
        <f>Punten!W103</f>
        <v>0</v>
      </c>
      <c r="X11" s="166">
        <f>Punten!X103</f>
        <v>0</v>
      </c>
      <c r="Y11" s="166">
        <f>Punten!Y103</f>
        <v>0</v>
      </c>
      <c r="Z11" s="166">
        <f>Punten!Z103</f>
        <v>0</v>
      </c>
      <c r="AA11" s="166">
        <f>Punten!AA103</f>
        <v>0</v>
      </c>
      <c r="AB11" s="166">
        <f>Punten!AB103</f>
        <v>0</v>
      </c>
      <c r="AC11" s="166">
        <f>Punten!AC103</f>
        <v>0</v>
      </c>
      <c r="AD11" s="166">
        <f>Punten!AD103</f>
        <v>0</v>
      </c>
      <c r="AE11" s="166">
        <f>Punten!AE103</f>
        <v>0</v>
      </c>
      <c r="AF11" s="166">
        <f>Punten!AF103</f>
        <v>0</v>
      </c>
      <c r="AG11" s="166">
        <f>Punten!AG103</f>
        <v>0</v>
      </c>
      <c r="AH11" s="166">
        <f>Punten!AH103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56" t="s">
        <v>164</v>
      </c>
      <c r="B12" s="257" t="s">
        <v>184</v>
      </c>
      <c r="C12" s="257" t="s">
        <v>244</v>
      </c>
      <c r="D12" s="258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56" t="s">
        <v>78</v>
      </c>
      <c r="B13" s="257" t="s">
        <v>90</v>
      </c>
      <c r="C13" s="257" t="s">
        <v>91</v>
      </c>
      <c r="D13" s="258">
        <v>750000</v>
      </c>
      <c r="E13" s="165"/>
      <c r="F13" s="166">
        <f t="shared" si="0"/>
        <v>28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11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53">
        <v>1</v>
      </c>
      <c r="B14" s="255" t="s">
        <v>30</v>
      </c>
      <c r="C14" s="255" t="s">
        <v>33</v>
      </c>
      <c r="D14" s="25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53">
        <v>3</v>
      </c>
      <c r="B15" s="254" t="s">
        <v>76</v>
      </c>
      <c r="C15" s="254" t="s">
        <v>150</v>
      </c>
      <c r="D15" s="2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53" t="s">
        <v>141</v>
      </c>
      <c r="B16" s="254" t="s">
        <v>241</v>
      </c>
      <c r="C16" s="255" t="s">
        <v>176</v>
      </c>
      <c r="D16" s="254">
        <v>750000</v>
      </c>
      <c r="E16" s="168"/>
      <c r="F16" s="166">
        <f t="shared" si="0"/>
        <v>4</v>
      </c>
      <c r="G16" s="167"/>
      <c r="H16" s="166">
        <f>Punten!H95</f>
        <v>0</v>
      </c>
      <c r="I16" s="166">
        <f>Punten!I95</f>
        <v>4</v>
      </c>
      <c r="J16" s="166">
        <f>Punten!J95</f>
        <v>0</v>
      </c>
      <c r="K16" s="166">
        <f>Punten!K95</f>
        <v>0</v>
      </c>
      <c r="L16" s="166">
        <f>Punten!L95</f>
        <v>0</v>
      </c>
      <c r="M16" s="166">
        <f>Punten!M95</f>
        <v>0</v>
      </c>
      <c r="N16" s="166">
        <f>Punten!N95</f>
        <v>0</v>
      </c>
      <c r="O16" s="166">
        <f>Punten!O95</f>
        <v>0</v>
      </c>
      <c r="P16" s="166">
        <f>Punten!P95</f>
        <v>0</v>
      </c>
      <c r="Q16" s="166">
        <f>Punten!Q95</f>
        <v>0</v>
      </c>
      <c r="R16" s="166">
        <f>Punten!R95</f>
        <v>0</v>
      </c>
      <c r="S16" s="166">
        <f>Punten!S95</f>
        <v>0</v>
      </c>
      <c r="T16" s="166">
        <f>Punten!T95</f>
        <v>0</v>
      </c>
      <c r="U16" s="166">
        <f>Punten!U95</f>
        <v>0</v>
      </c>
      <c r="V16" s="166">
        <f>Punten!V95</f>
        <v>0</v>
      </c>
      <c r="W16" s="166">
        <f>Punten!W95</f>
        <v>0</v>
      </c>
      <c r="X16" s="166">
        <f>Punten!X95</f>
        <v>0</v>
      </c>
      <c r="Y16" s="166">
        <f>Punten!Y95</f>
        <v>0</v>
      </c>
      <c r="Z16" s="166">
        <f>Punten!Z95</f>
        <v>0</v>
      </c>
      <c r="AA16" s="166">
        <f>Punten!AA95</f>
        <v>0</v>
      </c>
      <c r="AB16" s="166">
        <f>Punten!AB95</f>
        <v>0</v>
      </c>
      <c r="AC16" s="166">
        <f>Punten!AC95</f>
        <v>0</v>
      </c>
      <c r="AD16" s="166">
        <f>Punten!AD95</f>
        <v>0</v>
      </c>
      <c r="AE16" s="166">
        <f>Punten!AE95</f>
        <v>0</v>
      </c>
      <c r="AF16" s="166">
        <f>Punten!AF95</f>
        <v>0</v>
      </c>
      <c r="AG16" s="166">
        <f>Punten!AG95</f>
        <v>0</v>
      </c>
      <c r="AH16" s="166">
        <f>Punten!AH95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300</v>
      </c>
      <c r="G19" s="167"/>
      <c r="H19" s="166">
        <f>SUM(H6:H16)</f>
        <v>24</v>
      </c>
      <c r="I19" s="166">
        <f t="shared" ref="I19:AH19" si="1">SUM(I6:I16)</f>
        <v>24</v>
      </c>
      <c r="J19" s="166">
        <f t="shared" si="1"/>
        <v>32</v>
      </c>
      <c r="K19" s="166">
        <f t="shared" si="1"/>
        <v>47</v>
      </c>
      <c r="L19" s="166">
        <f t="shared" si="1"/>
        <v>50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35</v>
      </c>
      <c r="Q19" s="166">
        <f t="shared" si="1"/>
        <v>33</v>
      </c>
      <c r="R19" s="166">
        <f t="shared" si="1"/>
        <v>0</v>
      </c>
      <c r="S19" s="166">
        <f t="shared" si="1"/>
        <v>3</v>
      </c>
      <c r="T19" s="166">
        <f t="shared" si="1"/>
        <v>9</v>
      </c>
      <c r="U19" s="166">
        <f t="shared" si="1"/>
        <v>14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S16" sqref="S1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24" t="s">
        <v>217</v>
      </c>
      <c r="B1" s="321" t="s">
        <v>234</v>
      </c>
      <c r="C1" s="321"/>
      <c r="D1" s="32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24" t="s">
        <v>218</v>
      </c>
      <c r="B2" s="322" t="s">
        <v>271</v>
      </c>
      <c r="C2" s="322"/>
      <c r="D2" s="32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24" t="s">
        <v>219</v>
      </c>
      <c r="B3" s="330" t="s">
        <v>272</v>
      </c>
      <c r="C3" s="323"/>
      <c r="D3" s="32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20"/>
      <c r="B4" s="320"/>
      <c r="C4" s="320"/>
      <c r="D4" s="32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28" t="s">
        <v>0</v>
      </c>
      <c r="B5" s="329" t="s">
        <v>1</v>
      </c>
      <c r="C5" s="329" t="s">
        <v>2</v>
      </c>
      <c r="D5" s="32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9" t="s">
        <v>78</v>
      </c>
      <c r="B7" s="550" t="s">
        <v>81</v>
      </c>
      <c r="C7" s="550" t="s">
        <v>77</v>
      </c>
      <c r="D7" s="551">
        <v>1000000</v>
      </c>
      <c r="E7" s="168"/>
      <c r="F7" s="166">
        <f t="shared" ref="F7:F16" si="0">SUM(H7:AH7)</f>
        <v>25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3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69" t="s">
        <v>141</v>
      </c>
      <c r="B8" s="565" t="s">
        <v>145</v>
      </c>
      <c r="C8" s="565" t="s">
        <v>156</v>
      </c>
      <c r="D8" s="566">
        <v>500000</v>
      </c>
      <c r="E8" s="168"/>
      <c r="F8" s="166">
        <f t="shared" si="0"/>
        <v>0</v>
      </c>
      <c r="G8" s="167"/>
      <c r="H8" s="166">
        <f>Punten!H86</f>
        <v>0</v>
      </c>
      <c r="I8" s="166">
        <f>Punten!I86</f>
        <v>0</v>
      </c>
      <c r="J8" s="166">
        <f>Punten!J86</f>
        <v>0</v>
      </c>
      <c r="K8" s="166">
        <f>Punten!K86</f>
        <v>0</v>
      </c>
      <c r="L8" s="166">
        <f>Punten!L86</f>
        <v>0</v>
      </c>
      <c r="M8" s="166">
        <f>Punten!M86</f>
        <v>0</v>
      </c>
      <c r="N8" s="166">
        <f>Punten!N86</f>
        <v>0</v>
      </c>
      <c r="O8" s="166">
        <f>Punten!O86</f>
        <v>0</v>
      </c>
      <c r="P8" s="166">
        <f>Punten!P86</f>
        <v>0</v>
      </c>
      <c r="Q8" s="166">
        <f>Punten!Q86</f>
        <v>0</v>
      </c>
      <c r="R8" s="166">
        <f>Punten!R84</f>
        <v>0</v>
      </c>
      <c r="S8" s="166">
        <f>Punten!S84</f>
        <v>0</v>
      </c>
      <c r="T8" s="166">
        <f>Punten!T84</f>
        <v>0</v>
      </c>
      <c r="U8" s="166">
        <f>Punten!U84</f>
        <v>0</v>
      </c>
      <c r="V8" s="166">
        <f>Punten!V84</f>
        <v>0</v>
      </c>
      <c r="W8" s="166">
        <f>Punten!W84</f>
        <v>0</v>
      </c>
      <c r="X8" s="166">
        <f>Punten!X84</f>
        <v>0</v>
      </c>
      <c r="Y8" s="166">
        <f>Punten!Y84</f>
        <v>0</v>
      </c>
      <c r="Z8" s="166">
        <f>Punten!Z84</f>
        <v>0</v>
      </c>
      <c r="AA8" s="166">
        <f>Punten!AA84</f>
        <v>0</v>
      </c>
      <c r="AB8" s="166">
        <f>Punten!AB84</f>
        <v>0</v>
      </c>
      <c r="AC8" s="166">
        <f>Punten!AC84</f>
        <v>0</v>
      </c>
      <c r="AD8" s="166">
        <f>Punten!AD84</f>
        <v>0</v>
      </c>
      <c r="AE8" s="166">
        <f>Punten!AE84</f>
        <v>0</v>
      </c>
      <c r="AF8" s="166">
        <f>Punten!AF84</f>
        <v>0</v>
      </c>
      <c r="AG8" s="166">
        <f>Punten!AG84</f>
        <v>0</v>
      </c>
      <c r="AH8" s="166">
        <f>Punten!AH84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9" t="s">
        <v>78</v>
      </c>
      <c r="B9" s="550" t="s">
        <v>86</v>
      </c>
      <c r="C9" s="550" t="s">
        <v>87</v>
      </c>
      <c r="D9" s="551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78">
        <v>1</v>
      </c>
      <c r="B10" s="567" t="s">
        <v>17</v>
      </c>
      <c r="C10" s="567" t="s">
        <v>22</v>
      </c>
      <c r="D10" s="568">
        <v>1500000</v>
      </c>
      <c r="E10" s="168"/>
      <c r="F10" s="166">
        <f t="shared" si="0"/>
        <v>22</v>
      </c>
      <c r="G10" s="167"/>
      <c r="H10" s="166">
        <f>Punten!H11</f>
        <v>0</v>
      </c>
      <c r="I10" s="166">
        <f>Punten!I11</f>
        <v>0</v>
      </c>
      <c r="J10" s="166">
        <f>Punten!J11</f>
        <v>0</v>
      </c>
      <c r="K10" s="166">
        <f>Punten!K11</f>
        <v>0</v>
      </c>
      <c r="L10" s="166">
        <f>Punten!L11</f>
        <v>0</v>
      </c>
      <c r="M10" s="166">
        <f>Punten!M11</f>
        <v>0</v>
      </c>
      <c r="N10" s="166">
        <f>Punten!N11</f>
        <v>0</v>
      </c>
      <c r="O10" s="166">
        <f>Punten!O11</f>
        <v>0</v>
      </c>
      <c r="P10" s="166">
        <f>Punten!P11</f>
        <v>0</v>
      </c>
      <c r="Q10" s="166">
        <f>Punten!Q11</f>
        <v>0</v>
      </c>
      <c r="R10" s="166">
        <f>Punten!R10</f>
        <v>0</v>
      </c>
      <c r="S10" s="166">
        <f>Punten!S10</f>
        <v>-2</v>
      </c>
      <c r="T10" s="166">
        <f>Punten!T10</f>
        <v>8</v>
      </c>
      <c r="U10" s="166">
        <f>Punten!U10</f>
        <v>8</v>
      </c>
      <c r="V10" s="166">
        <f>Punten!V10</f>
        <v>8</v>
      </c>
      <c r="W10" s="166">
        <f>Punten!W10</f>
        <v>0</v>
      </c>
      <c r="X10" s="166">
        <f>Punten!X10</f>
        <v>0</v>
      </c>
      <c r="Y10" s="166">
        <f>Punten!Y10</f>
        <v>0</v>
      </c>
      <c r="Z10" s="166">
        <f>Punten!Z10</f>
        <v>0</v>
      </c>
      <c r="AA10" s="166">
        <f>Punten!AA10</f>
        <v>0</v>
      </c>
      <c r="AB10" s="166">
        <f>Punten!AB10</f>
        <v>0</v>
      </c>
      <c r="AC10" s="166">
        <f>Punten!AC10</f>
        <v>0</v>
      </c>
      <c r="AD10" s="166">
        <f>Punten!AD10</f>
        <v>0</v>
      </c>
      <c r="AE10" s="166">
        <f>Punten!AE10</f>
        <v>0</v>
      </c>
      <c r="AF10" s="166">
        <f>Punten!AF10</f>
        <v>0</v>
      </c>
      <c r="AG10" s="166">
        <f>Punten!AG10</f>
        <v>0</v>
      </c>
      <c r="AH10" s="166">
        <f>Punten!AH10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52">
        <v>3</v>
      </c>
      <c r="B11" s="553" t="s">
        <v>234</v>
      </c>
      <c r="C11" s="554" t="s">
        <v>130</v>
      </c>
      <c r="D11" s="554">
        <v>1000000</v>
      </c>
      <c r="E11" s="165"/>
      <c r="F11" s="166">
        <f t="shared" si="0"/>
        <v>43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17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1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52">
        <v>1</v>
      </c>
      <c r="B12" s="553" t="s">
        <v>21</v>
      </c>
      <c r="C12" s="553" t="s">
        <v>25</v>
      </c>
      <c r="D12" s="554">
        <v>250000</v>
      </c>
      <c r="E12" s="165"/>
      <c r="F12" s="166">
        <f t="shared" si="0"/>
        <v>45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1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52">
        <v>2</v>
      </c>
      <c r="B13" s="553" t="s">
        <v>224</v>
      </c>
      <c r="C13" s="553" t="s">
        <v>56</v>
      </c>
      <c r="D13" s="554">
        <v>750000</v>
      </c>
      <c r="E13" s="165"/>
      <c r="F13" s="166">
        <f t="shared" si="0"/>
        <v>37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3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9" t="s">
        <v>164</v>
      </c>
      <c r="B14" s="551" t="s">
        <v>187</v>
      </c>
      <c r="C14" s="550" t="s">
        <v>245</v>
      </c>
      <c r="D14" s="551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9">
        <v>3</v>
      </c>
      <c r="B15" s="551" t="s">
        <v>76</v>
      </c>
      <c r="C15" s="551" t="s">
        <v>150</v>
      </c>
      <c r="D15" s="551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79">
        <v>2</v>
      </c>
      <c r="B16" s="566" t="s">
        <v>225</v>
      </c>
      <c r="C16" s="565" t="s">
        <v>65</v>
      </c>
      <c r="D16" s="566">
        <v>750000</v>
      </c>
      <c r="E16" s="168"/>
      <c r="F16" s="166">
        <f t="shared" si="0"/>
        <v>43</v>
      </c>
      <c r="G16" s="167"/>
      <c r="H16" s="166">
        <f>Punten!H33</f>
        <v>0</v>
      </c>
      <c r="I16" s="166">
        <f>Punten!I33</f>
        <v>0</v>
      </c>
      <c r="J16" s="166">
        <f>Punten!J33</f>
        <v>3</v>
      </c>
      <c r="K16" s="166">
        <f>Punten!K33</f>
        <v>3</v>
      </c>
      <c r="L16" s="166">
        <f>Punten!L33</f>
        <v>0</v>
      </c>
      <c r="M16" s="166">
        <f>Punten!M33</f>
        <v>3</v>
      </c>
      <c r="N16" s="166">
        <f>Punten!N33</f>
        <v>0</v>
      </c>
      <c r="O16" s="166">
        <f>Punten!O33</f>
        <v>0</v>
      </c>
      <c r="P16" s="166">
        <f>Punten!P33</f>
        <v>6</v>
      </c>
      <c r="Q16" s="166">
        <f>Punten!Q33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21</v>
      </c>
      <c r="V16" s="166">
        <f>Punten!V34</f>
        <v>7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393</v>
      </c>
      <c r="G19" s="167"/>
      <c r="H19" s="166">
        <f>SUM(H6:H16)</f>
        <v>43</v>
      </c>
      <c r="I19" s="166">
        <f t="shared" ref="I19:AH19" si="1">SUM(I6:I16)</f>
        <v>34</v>
      </c>
      <c r="J19" s="166">
        <f t="shared" si="1"/>
        <v>46</v>
      </c>
      <c r="K19" s="166">
        <f t="shared" si="1"/>
        <v>81</v>
      </c>
      <c r="L19" s="166">
        <f t="shared" si="1"/>
        <v>65</v>
      </c>
      <c r="M19" s="166">
        <f t="shared" si="1"/>
        <v>9</v>
      </c>
      <c r="N19" s="166">
        <f t="shared" si="1"/>
        <v>2</v>
      </c>
      <c r="O19" s="166">
        <f t="shared" si="1"/>
        <v>17</v>
      </c>
      <c r="P19" s="166">
        <f t="shared" si="1"/>
        <v>18</v>
      </c>
      <c r="Q19" s="166">
        <f t="shared" si="1"/>
        <v>2</v>
      </c>
      <c r="R19" s="166">
        <f t="shared" si="1"/>
        <v>18</v>
      </c>
      <c r="S19" s="166">
        <f t="shared" si="1"/>
        <v>-1</v>
      </c>
      <c r="T19" s="166">
        <f t="shared" si="1"/>
        <v>8</v>
      </c>
      <c r="U19" s="166">
        <f t="shared" si="1"/>
        <v>35</v>
      </c>
      <c r="V19" s="166">
        <f t="shared" si="1"/>
        <v>16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38" t="s">
        <v>217</v>
      </c>
      <c r="B1" s="335" t="s">
        <v>273</v>
      </c>
      <c r="C1" s="335"/>
      <c r="D1" s="33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38" t="s">
        <v>218</v>
      </c>
      <c r="B2" s="336" t="s">
        <v>274</v>
      </c>
      <c r="C2" s="336"/>
      <c r="D2" s="34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38" t="s">
        <v>219</v>
      </c>
      <c r="B3" s="344" t="s">
        <v>275</v>
      </c>
      <c r="C3" s="337"/>
      <c r="D3" s="34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31"/>
      <c r="B4" s="331"/>
      <c r="C4" s="331"/>
      <c r="D4" s="33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42" t="s">
        <v>0</v>
      </c>
      <c r="B5" s="343" t="s">
        <v>1</v>
      </c>
      <c r="C5" s="343" t="s">
        <v>2</v>
      </c>
      <c r="D5" s="34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45">
        <v>2</v>
      </c>
      <c r="B6" s="346" t="s">
        <v>222</v>
      </c>
      <c r="C6" s="346" t="s">
        <v>38</v>
      </c>
      <c r="D6" s="347">
        <v>750000</v>
      </c>
      <c r="E6" s="165"/>
      <c r="F6" s="166">
        <f>SUM(H6:AH6)</f>
        <v>23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3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32" t="s">
        <v>78</v>
      </c>
      <c r="B7" s="333" t="s">
        <v>86</v>
      </c>
      <c r="C7" s="333" t="s">
        <v>87</v>
      </c>
      <c r="D7" s="334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32" t="s">
        <v>141</v>
      </c>
      <c r="B8" s="334" t="s">
        <v>238</v>
      </c>
      <c r="C8" s="333" t="s">
        <v>162</v>
      </c>
      <c r="D8" s="334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32">
        <v>3</v>
      </c>
      <c r="B9" s="334" t="s">
        <v>125</v>
      </c>
      <c r="C9" s="334" t="s">
        <v>120</v>
      </c>
      <c r="D9" s="334">
        <v>1000000</v>
      </c>
      <c r="E9" s="168"/>
      <c r="F9" s="166">
        <f t="shared" si="0"/>
        <v>3</v>
      </c>
      <c r="G9" s="167"/>
      <c r="H9" s="166">
        <f>Punten!H64</f>
        <v>0</v>
      </c>
      <c r="I9" s="166">
        <f>Punten!I64</f>
        <v>3</v>
      </c>
      <c r="J9" s="166">
        <f>Punten!J64</f>
        <v>0</v>
      </c>
      <c r="K9" s="166">
        <f>Punten!K64</f>
        <v>0</v>
      </c>
      <c r="L9" s="166">
        <f>Punten!L64</f>
        <v>0</v>
      </c>
      <c r="M9" s="166">
        <f>Punten!M64</f>
        <v>0</v>
      </c>
      <c r="N9" s="166">
        <f>Punten!N64</f>
        <v>0</v>
      </c>
      <c r="O9" s="166">
        <f>Punten!O64</f>
        <v>0</v>
      </c>
      <c r="P9" s="166">
        <f>Punten!P64</f>
        <v>0</v>
      </c>
      <c r="Q9" s="166">
        <f>Punten!Q64</f>
        <v>0</v>
      </c>
      <c r="R9" s="166">
        <f>Punten!R64</f>
        <v>0</v>
      </c>
      <c r="S9" s="166">
        <f>Punten!S64</f>
        <v>0</v>
      </c>
      <c r="T9" s="166">
        <f>Punten!T64</f>
        <v>0</v>
      </c>
      <c r="U9" s="166">
        <f>Punten!U64</f>
        <v>0</v>
      </c>
      <c r="V9" s="166">
        <f>Punten!V64</f>
        <v>0</v>
      </c>
      <c r="W9" s="166">
        <f>Punten!W64</f>
        <v>0</v>
      </c>
      <c r="X9" s="166">
        <f>Punten!X64</f>
        <v>0</v>
      </c>
      <c r="Y9" s="166">
        <f>Punten!Y64</f>
        <v>0</v>
      </c>
      <c r="Z9" s="166">
        <f>Punten!Z64</f>
        <v>0</v>
      </c>
      <c r="AA9" s="166">
        <f>Punten!AA64</f>
        <v>0</v>
      </c>
      <c r="AB9" s="166">
        <f>Punten!AB64</f>
        <v>0</v>
      </c>
      <c r="AC9" s="166">
        <f>Punten!AC64</f>
        <v>0</v>
      </c>
      <c r="AD9" s="166">
        <f>Punten!AD64</f>
        <v>0</v>
      </c>
      <c r="AE9" s="166">
        <f>Punten!AE64</f>
        <v>0</v>
      </c>
      <c r="AF9" s="166">
        <f>Punten!AF64</f>
        <v>0</v>
      </c>
      <c r="AG9" s="166">
        <f>Punten!AG64</f>
        <v>0</v>
      </c>
      <c r="AH9" s="166">
        <f>Punten!AH64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50">
        <v>2</v>
      </c>
      <c r="B10" s="348" t="s">
        <v>223</v>
      </c>
      <c r="C10" s="348" t="s">
        <v>52</v>
      </c>
      <c r="D10" s="349">
        <v>750000</v>
      </c>
      <c r="E10" s="168"/>
      <c r="F10" s="166">
        <f t="shared" si="0"/>
        <v>22</v>
      </c>
      <c r="G10" s="167"/>
      <c r="H10" s="166">
        <f>Punten!H27</f>
        <v>0</v>
      </c>
      <c r="I10" s="166">
        <f>Punten!I27</f>
        <v>3</v>
      </c>
      <c r="J10" s="166">
        <f>Punten!J27</f>
        <v>3</v>
      </c>
      <c r="K10" s="166">
        <f>Punten!K27</f>
        <v>3</v>
      </c>
      <c r="L10" s="166">
        <f>Punten!L27</f>
        <v>6</v>
      </c>
      <c r="M10" s="166">
        <f>Punten!M27</f>
        <v>3</v>
      </c>
      <c r="N10" s="166">
        <f>Punten!N27</f>
        <v>0</v>
      </c>
      <c r="O10" s="166">
        <f>Punten!O27</f>
        <v>0</v>
      </c>
      <c r="P10" s="166">
        <f>Punten!P27</f>
        <v>0</v>
      </c>
      <c r="Q10" s="166">
        <f>Punten!Q27</f>
        <v>0</v>
      </c>
      <c r="R10" s="166">
        <f>Punten!R27</f>
        <v>0</v>
      </c>
      <c r="S10" s="166">
        <f>Punten!S27</f>
        <v>1</v>
      </c>
      <c r="T10" s="166">
        <f>Punten!T27</f>
        <v>3</v>
      </c>
      <c r="U10" s="166">
        <f>Punten!U27</f>
        <v>0</v>
      </c>
      <c r="V10" s="166">
        <f>Punten!V27</f>
        <v>0</v>
      </c>
      <c r="W10" s="166">
        <f>Punten!W27</f>
        <v>0</v>
      </c>
      <c r="X10" s="166">
        <f>Punten!X27</f>
        <v>0</v>
      </c>
      <c r="Y10" s="166">
        <f>Punten!Y27</f>
        <v>0</v>
      </c>
      <c r="Z10" s="166">
        <f>Punten!Z27</f>
        <v>0</v>
      </c>
      <c r="AA10" s="166">
        <f>Punten!AA27</f>
        <v>0</v>
      </c>
      <c r="AB10" s="166">
        <f>Punten!AB27</f>
        <v>0</v>
      </c>
      <c r="AC10" s="166">
        <f>Punten!AC27</f>
        <v>0</v>
      </c>
      <c r="AD10" s="166">
        <f>Punten!AD27</f>
        <v>0</v>
      </c>
      <c r="AE10" s="166">
        <f>Punten!AE27</f>
        <v>0</v>
      </c>
      <c r="AF10" s="166">
        <f>Punten!AF27</f>
        <v>0</v>
      </c>
      <c r="AG10" s="166">
        <f>Punten!AG27</f>
        <v>0</v>
      </c>
      <c r="AH10" s="166">
        <f>Punten!AH27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50" t="s">
        <v>78</v>
      </c>
      <c r="B11" s="348" t="s">
        <v>230</v>
      </c>
      <c r="C11" s="348" t="s">
        <v>92</v>
      </c>
      <c r="D11" s="349">
        <v>750000</v>
      </c>
      <c r="E11" s="165"/>
      <c r="F11" s="166">
        <f t="shared" si="0"/>
        <v>44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11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50" t="s">
        <v>164</v>
      </c>
      <c r="B12" s="349" t="s">
        <v>178</v>
      </c>
      <c r="C12" s="348" t="s">
        <v>242</v>
      </c>
      <c r="D12" s="349">
        <v>1000000</v>
      </c>
      <c r="E12" s="165"/>
      <c r="F12" s="166">
        <f t="shared" si="0"/>
        <v>0</v>
      </c>
      <c r="G12" s="167"/>
      <c r="H12" s="166">
        <f>Punten!H104</f>
        <v>0</v>
      </c>
      <c r="I12" s="166">
        <f>Punten!I104</f>
        <v>0</v>
      </c>
      <c r="J12" s="166">
        <f>Punten!J104</f>
        <v>0</v>
      </c>
      <c r="K12" s="166">
        <f>Punten!K104</f>
        <v>0</v>
      </c>
      <c r="L12" s="166">
        <f>Punten!L104</f>
        <v>0</v>
      </c>
      <c r="M12" s="166">
        <f>Punten!M104</f>
        <v>0</v>
      </c>
      <c r="N12" s="166">
        <f>Punten!N104</f>
        <v>0</v>
      </c>
      <c r="O12" s="166">
        <f>Punten!O104</f>
        <v>0</v>
      </c>
      <c r="P12" s="166">
        <f>Punten!P104</f>
        <v>0</v>
      </c>
      <c r="Q12" s="166">
        <f>Punten!Q104</f>
        <v>0</v>
      </c>
      <c r="R12" s="166">
        <f>Punten!R104</f>
        <v>0</v>
      </c>
      <c r="S12" s="166">
        <f>Punten!S104</f>
        <v>0</v>
      </c>
      <c r="T12" s="166">
        <f>Punten!T104</f>
        <v>0</v>
      </c>
      <c r="U12" s="166">
        <f>Punten!U104</f>
        <v>0</v>
      </c>
      <c r="V12" s="166">
        <f>Punten!V104</f>
        <v>0</v>
      </c>
      <c r="W12" s="166">
        <f>Punten!W104</f>
        <v>0</v>
      </c>
      <c r="X12" s="166">
        <f>Punten!X104</f>
        <v>0</v>
      </c>
      <c r="Y12" s="166">
        <f>Punten!Y104</f>
        <v>0</v>
      </c>
      <c r="Z12" s="166">
        <f>Punten!Z104</f>
        <v>0</v>
      </c>
      <c r="AA12" s="166">
        <f>Punten!AA104</f>
        <v>0</v>
      </c>
      <c r="AB12" s="166">
        <f>Punten!AB104</f>
        <v>0</v>
      </c>
      <c r="AC12" s="166">
        <f>Punten!AC104</f>
        <v>0</v>
      </c>
      <c r="AD12" s="166">
        <f>Punten!AD104</f>
        <v>0</v>
      </c>
      <c r="AE12" s="166">
        <f>Punten!AE104</f>
        <v>0</v>
      </c>
      <c r="AF12" s="166">
        <f>Punten!AF104</f>
        <v>0</v>
      </c>
      <c r="AG12" s="166">
        <f>Punten!AG104</f>
        <v>0</v>
      </c>
      <c r="AH12" s="166">
        <f>Punten!AH104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50">
        <v>1</v>
      </c>
      <c r="B13" s="348" t="s">
        <v>21</v>
      </c>
      <c r="C13" s="348" t="s">
        <v>25</v>
      </c>
      <c r="D13" s="349">
        <v>250000</v>
      </c>
      <c r="E13" s="165"/>
      <c r="F13" s="166">
        <f t="shared" si="0"/>
        <v>45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1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32" t="s">
        <v>164</v>
      </c>
      <c r="B14" s="334" t="s">
        <v>187</v>
      </c>
      <c r="C14" s="333" t="s">
        <v>245</v>
      </c>
      <c r="D14" s="334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32">
        <v>1</v>
      </c>
      <c r="B15" s="333" t="s">
        <v>30</v>
      </c>
      <c r="C15" s="333" t="s">
        <v>33</v>
      </c>
      <c r="D15" s="334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3</v>
      </c>
      <c r="U15" s="166">
        <f>Punten!U16</f>
        <v>-3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32">
        <v>3</v>
      </c>
      <c r="B16" s="334" t="s">
        <v>76</v>
      </c>
      <c r="C16" s="334" t="s">
        <v>150</v>
      </c>
      <c r="D16" s="33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369</v>
      </c>
      <c r="G19" s="167"/>
      <c r="H19" s="166">
        <f>SUM(H6:H16)</f>
        <v>40</v>
      </c>
      <c r="I19" s="166">
        <f t="shared" ref="I19:AH19" si="1">SUM(I6:I16)</f>
        <v>44</v>
      </c>
      <c r="J19" s="166">
        <f t="shared" si="1"/>
        <v>52</v>
      </c>
      <c r="K19" s="166">
        <f t="shared" si="1"/>
        <v>72</v>
      </c>
      <c r="L19" s="166">
        <f t="shared" si="1"/>
        <v>58</v>
      </c>
      <c r="M19" s="166">
        <f t="shared" si="1"/>
        <v>6</v>
      </c>
      <c r="N19" s="166">
        <f t="shared" si="1"/>
        <v>8</v>
      </c>
      <c r="O19" s="166">
        <f t="shared" si="1"/>
        <v>15</v>
      </c>
      <c r="P19" s="166">
        <f t="shared" si="1"/>
        <v>43</v>
      </c>
      <c r="Q19" s="166">
        <f t="shared" si="1"/>
        <v>11</v>
      </c>
      <c r="R19" s="166">
        <f t="shared" si="1"/>
        <v>0</v>
      </c>
      <c r="S19" s="166">
        <f t="shared" si="1"/>
        <v>3</v>
      </c>
      <c r="T19" s="166">
        <f t="shared" si="1"/>
        <v>6</v>
      </c>
      <c r="U19" s="166">
        <f t="shared" si="1"/>
        <v>11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310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547" t="s">
        <v>311</v>
      </c>
      <c r="C2" s="547"/>
      <c r="D2" s="54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02"/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9">
        <v>1</v>
      </c>
      <c r="B7" s="550" t="s">
        <v>9</v>
      </c>
      <c r="C7" s="550" t="s">
        <v>10</v>
      </c>
      <c r="D7" s="551">
        <v>1500000</v>
      </c>
      <c r="E7" s="168"/>
      <c r="F7" s="166">
        <f t="shared" ref="F7:F16" si="0">SUM(H7:AH7)</f>
        <v>42</v>
      </c>
      <c r="G7" s="167"/>
      <c r="H7" s="166">
        <f>Punten!H4</f>
        <v>3</v>
      </c>
      <c r="I7" s="166">
        <f>Punten!I4</f>
        <v>0</v>
      </c>
      <c r="J7" s="166">
        <f>Punten!J4</f>
        <v>16</v>
      </c>
      <c r="K7" s="166">
        <f>Punten!K4</f>
        <v>3</v>
      </c>
      <c r="L7" s="166">
        <f>Punten!L4</f>
        <v>13</v>
      </c>
      <c r="M7" s="166">
        <f>Punten!M4</f>
        <v>0</v>
      </c>
      <c r="N7" s="166">
        <f>Punten!N4</f>
        <v>0</v>
      </c>
      <c r="O7" s="166">
        <f>Punten!O4</f>
        <v>3</v>
      </c>
      <c r="P7" s="166">
        <f>Punten!P4</f>
        <v>0</v>
      </c>
      <c r="Q7" s="166">
        <f>Punten!Q4</f>
        <v>0</v>
      </c>
      <c r="R7" s="166">
        <f>Punten!R4</f>
        <v>0</v>
      </c>
      <c r="S7" s="166">
        <f>Punten!S4</f>
        <v>1</v>
      </c>
      <c r="T7" s="166">
        <f>Punten!T4</f>
        <v>3</v>
      </c>
      <c r="U7" s="166">
        <f>Punten!U4</f>
        <v>0</v>
      </c>
      <c r="V7" s="166">
        <f>Punten!V4</f>
        <v>0</v>
      </c>
      <c r="W7" s="166">
        <f>Punten!W4</f>
        <v>0</v>
      </c>
      <c r="X7" s="166">
        <f>Punten!X4</f>
        <v>0</v>
      </c>
      <c r="Y7" s="166">
        <f>Punten!Y4</f>
        <v>0</v>
      </c>
      <c r="Z7" s="166">
        <f>Punten!Z4</f>
        <v>0</v>
      </c>
      <c r="AA7" s="166">
        <f>Punten!AA4</f>
        <v>0</v>
      </c>
      <c r="AB7" s="166">
        <f>Punten!AB4</f>
        <v>0</v>
      </c>
      <c r="AC7" s="166">
        <f>Punten!AC4</f>
        <v>0</v>
      </c>
      <c r="AD7" s="166">
        <f>Punten!AD4</f>
        <v>0</v>
      </c>
      <c r="AE7" s="166">
        <f>Punten!AE4</f>
        <v>0</v>
      </c>
      <c r="AF7" s="166">
        <f>Punten!AF4</f>
        <v>0</v>
      </c>
      <c r="AG7" s="166">
        <f>Punten!AG4</f>
        <v>0</v>
      </c>
      <c r="AH7" s="166">
        <f>Punten!AH4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9" t="s">
        <v>141</v>
      </c>
      <c r="B8" s="550" t="s">
        <v>151</v>
      </c>
      <c r="C8" s="550" t="s">
        <v>161</v>
      </c>
      <c r="D8" s="551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9">
        <v>2</v>
      </c>
      <c r="B9" s="551" t="s">
        <v>46</v>
      </c>
      <c r="C9" s="550" t="s">
        <v>45</v>
      </c>
      <c r="D9" s="551">
        <v>1000000</v>
      </c>
      <c r="E9" s="168"/>
      <c r="F9" s="166">
        <f t="shared" si="0"/>
        <v>15</v>
      </c>
      <c r="G9" s="167"/>
      <c r="H9" s="166">
        <f>Punten!H23</f>
        <v>0</v>
      </c>
      <c r="I9" s="166">
        <f>Punten!I23</f>
        <v>0</v>
      </c>
      <c r="J9" s="166">
        <f>Punten!J23</f>
        <v>3</v>
      </c>
      <c r="K9" s="166">
        <f>Punten!K23</f>
        <v>0</v>
      </c>
      <c r="L9" s="166">
        <f>Punten!L23</f>
        <v>3</v>
      </c>
      <c r="M9" s="166">
        <f>Punten!M23</f>
        <v>3</v>
      </c>
      <c r="N9" s="166">
        <f>Punten!N23</f>
        <v>0</v>
      </c>
      <c r="O9" s="166">
        <f>Punten!O23</f>
        <v>3</v>
      </c>
      <c r="P9" s="166">
        <f>Punten!P23</f>
        <v>0</v>
      </c>
      <c r="Q9" s="166">
        <f>Punten!Q23</f>
        <v>0</v>
      </c>
      <c r="R9" s="166">
        <f>Punten!R23</f>
        <v>0</v>
      </c>
      <c r="S9" s="166">
        <f>Punten!S23</f>
        <v>0</v>
      </c>
      <c r="T9" s="166">
        <f>Punten!T23</f>
        <v>0</v>
      </c>
      <c r="U9" s="166">
        <f>Punten!U23</f>
        <v>3</v>
      </c>
      <c r="V9" s="166">
        <f>Punten!V23</f>
        <v>0</v>
      </c>
      <c r="W9" s="166">
        <f>Punten!W23</f>
        <v>0</v>
      </c>
      <c r="X9" s="166">
        <f>Punten!X23</f>
        <v>0</v>
      </c>
      <c r="Y9" s="166">
        <f>Punten!Y23</f>
        <v>0</v>
      </c>
      <c r="Z9" s="166">
        <f>Punten!Z23</f>
        <v>0</v>
      </c>
      <c r="AA9" s="166">
        <f>Punten!AA23</f>
        <v>0</v>
      </c>
      <c r="AB9" s="166">
        <f>Punten!AB23</f>
        <v>0</v>
      </c>
      <c r="AC9" s="166">
        <f>Punten!AC23</f>
        <v>0</v>
      </c>
      <c r="AD9" s="166">
        <f>Punten!AD23</f>
        <v>0</v>
      </c>
      <c r="AE9" s="166">
        <f>Punten!AE23</f>
        <v>0</v>
      </c>
      <c r="AF9" s="166">
        <f>Punten!AF23</f>
        <v>0</v>
      </c>
      <c r="AG9" s="166">
        <f>Punten!AG23</f>
        <v>0</v>
      </c>
      <c r="AH9" s="166">
        <f>Punten!AH23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52">
        <v>3</v>
      </c>
      <c r="B10" s="553" t="s">
        <v>106</v>
      </c>
      <c r="C10" s="554" t="s">
        <v>126</v>
      </c>
      <c r="D10" s="554">
        <v>1750000</v>
      </c>
      <c r="E10" s="168"/>
      <c r="F10" s="166">
        <f t="shared" si="0"/>
        <v>46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3</v>
      </c>
      <c r="V10" s="166">
        <f>Punten!V68</f>
        <v>9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52">
        <v>2</v>
      </c>
      <c r="B11" s="553" t="s">
        <v>224</v>
      </c>
      <c r="C11" s="553" t="s">
        <v>56</v>
      </c>
      <c r="D11" s="554">
        <v>750000</v>
      </c>
      <c r="E11" s="165"/>
      <c r="F11" s="166">
        <f t="shared" si="0"/>
        <v>37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3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52" t="s">
        <v>164</v>
      </c>
      <c r="B12" s="554" t="s">
        <v>171</v>
      </c>
      <c r="C12" s="553" t="s">
        <v>243</v>
      </c>
      <c r="D12" s="554">
        <v>750000</v>
      </c>
      <c r="E12" s="165"/>
      <c r="F12" s="166">
        <f t="shared" si="0"/>
        <v>0</v>
      </c>
      <c r="G12" s="167"/>
      <c r="H12" s="166">
        <f>Punten!H105</f>
        <v>0</v>
      </c>
      <c r="I12" s="166">
        <f>Punten!I105</f>
        <v>0</v>
      </c>
      <c r="J12" s="166">
        <f>Punten!J105</f>
        <v>0</v>
      </c>
      <c r="K12" s="166">
        <f>Punten!K105</f>
        <v>0</v>
      </c>
      <c r="L12" s="166">
        <f>Punten!L105</f>
        <v>0</v>
      </c>
      <c r="M12" s="166">
        <f>Punten!M105</f>
        <v>0</v>
      </c>
      <c r="N12" s="166">
        <f>Punten!N105</f>
        <v>0</v>
      </c>
      <c r="O12" s="166">
        <f>Punten!O105</f>
        <v>0</v>
      </c>
      <c r="P12" s="166">
        <f>Punten!P105</f>
        <v>0</v>
      </c>
      <c r="Q12" s="166">
        <f>Punten!Q105</f>
        <v>0</v>
      </c>
      <c r="R12" s="166">
        <f>Punten!R105</f>
        <v>0</v>
      </c>
      <c r="S12" s="166">
        <f>Punten!S105</f>
        <v>0</v>
      </c>
      <c r="T12" s="166">
        <f>Punten!T105</f>
        <v>0</v>
      </c>
      <c r="U12" s="166">
        <f>Punten!U105</f>
        <v>0</v>
      </c>
      <c r="V12" s="166">
        <f>Punten!V105</f>
        <v>0</v>
      </c>
      <c r="W12" s="166">
        <f>Punten!W105</f>
        <v>0</v>
      </c>
      <c r="X12" s="166">
        <f>Punten!X105</f>
        <v>0</v>
      </c>
      <c r="Y12" s="166">
        <f>Punten!Y105</f>
        <v>0</v>
      </c>
      <c r="Z12" s="166">
        <f>Punten!Z105</f>
        <v>0</v>
      </c>
      <c r="AA12" s="166">
        <f>Punten!AA105</f>
        <v>0</v>
      </c>
      <c r="AB12" s="166">
        <f>Punten!AB105</f>
        <v>0</v>
      </c>
      <c r="AC12" s="166">
        <f>Punten!AC105</f>
        <v>0</v>
      </c>
      <c r="AD12" s="166">
        <f>Punten!AD105</f>
        <v>0</v>
      </c>
      <c r="AE12" s="166">
        <f>Punten!AE105</f>
        <v>0</v>
      </c>
      <c r="AF12" s="166">
        <f>Punten!AF105</f>
        <v>0</v>
      </c>
      <c r="AG12" s="166">
        <f>Punten!AG105</f>
        <v>0</v>
      </c>
      <c r="AH12" s="166">
        <f>Punten!AH105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52" t="s">
        <v>78</v>
      </c>
      <c r="B13" s="553" t="s">
        <v>231</v>
      </c>
      <c r="C13" s="553" t="s">
        <v>94</v>
      </c>
      <c r="D13" s="554">
        <v>750000</v>
      </c>
      <c r="E13" s="165"/>
      <c r="F13" s="166">
        <f t="shared" si="0"/>
        <v>12</v>
      </c>
      <c r="G13" s="167"/>
      <c r="H13" s="166">
        <f>Punten!H49</f>
        <v>0</v>
      </c>
      <c r="I13" s="166">
        <f>Punten!I49</f>
        <v>1</v>
      </c>
      <c r="J13" s="166">
        <f>Punten!J49</f>
        <v>0</v>
      </c>
      <c r="K13" s="166">
        <f>Punten!K49</f>
        <v>3</v>
      </c>
      <c r="L13" s="166">
        <f>Punten!L49</f>
        <v>0</v>
      </c>
      <c r="M13" s="166">
        <f>Punten!M49</f>
        <v>0</v>
      </c>
      <c r="N13" s="166">
        <f>Punten!N49</f>
        <v>1</v>
      </c>
      <c r="O13" s="166">
        <f>Punten!O49</f>
        <v>0</v>
      </c>
      <c r="P13" s="166">
        <f>Punten!P49</f>
        <v>3</v>
      </c>
      <c r="Q13" s="166">
        <f>Punten!Q49</f>
        <v>1</v>
      </c>
      <c r="R13" s="166">
        <f>Punten!R49</f>
        <v>0</v>
      </c>
      <c r="S13" s="166">
        <f>Punten!S49</f>
        <v>0</v>
      </c>
      <c r="T13" s="166">
        <f>Punten!T49</f>
        <v>0</v>
      </c>
      <c r="U13" s="166">
        <f>Punten!U49</f>
        <v>3</v>
      </c>
      <c r="V13" s="166">
        <f>Punten!V49</f>
        <v>0</v>
      </c>
      <c r="W13" s="166">
        <f>Punten!W49</f>
        <v>0</v>
      </c>
      <c r="X13" s="166">
        <f>Punten!X49</f>
        <v>0</v>
      </c>
      <c r="Y13" s="166">
        <f>Punten!Y49</f>
        <v>0</v>
      </c>
      <c r="Z13" s="166">
        <f>Punten!Z49</f>
        <v>0</v>
      </c>
      <c r="AA13" s="166">
        <f>Punten!AA49</f>
        <v>0</v>
      </c>
      <c r="AB13" s="166">
        <f>Punten!AB49</f>
        <v>0</v>
      </c>
      <c r="AC13" s="166">
        <f>Punten!AC49</f>
        <v>0</v>
      </c>
      <c r="AD13" s="166">
        <f>Punten!AD49</f>
        <v>0</v>
      </c>
      <c r="AE13" s="166">
        <f>Punten!AE49</f>
        <v>0</v>
      </c>
      <c r="AF13" s="166">
        <f>Punten!AF49</f>
        <v>0</v>
      </c>
      <c r="AG13" s="166">
        <f>Punten!AG49</f>
        <v>0</v>
      </c>
      <c r="AH13" s="166">
        <f>Punten!AH49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9">
        <v>3</v>
      </c>
      <c r="B14" s="551" t="s">
        <v>76</v>
      </c>
      <c r="C14" s="551" t="s">
        <v>150</v>
      </c>
      <c r="D14" s="551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9" t="s">
        <v>164</v>
      </c>
      <c r="B15" s="551" t="s">
        <v>187</v>
      </c>
      <c r="C15" s="550" t="s">
        <v>245</v>
      </c>
      <c r="D15" s="551">
        <v>2500000</v>
      </c>
      <c r="E15" s="168"/>
      <c r="F15" s="166">
        <f t="shared" si="0"/>
        <v>77</v>
      </c>
      <c r="G15" s="167"/>
      <c r="H15" s="166">
        <f>Punten!H107</f>
        <v>0</v>
      </c>
      <c r="I15" s="166">
        <f>Punten!I107</f>
        <v>0</v>
      </c>
      <c r="J15" s="166">
        <f>Punten!J107</f>
        <v>9</v>
      </c>
      <c r="K15" s="166">
        <f>Punten!K107</f>
        <v>40</v>
      </c>
      <c r="L15" s="166">
        <f>Punten!L107</f>
        <v>19</v>
      </c>
      <c r="M15" s="166">
        <f>Punten!M107</f>
        <v>0</v>
      </c>
      <c r="N15" s="166">
        <f>Punten!N107</f>
        <v>0</v>
      </c>
      <c r="O15" s="166">
        <f>Punten!O107</f>
        <v>3</v>
      </c>
      <c r="P15" s="166">
        <f>Punten!P107</f>
        <v>6</v>
      </c>
      <c r="Q15" s="166">
        <f>Punten!Q107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9" t="s">
        <v>78</v>
      </c>
      <c r="B16" s="551" t="s">
        <v>93</v>
      </c>
      <c r="C16" s="550" t="s">
        <v>98</v>
      </c>
      <c r="D16" s="551">
        <v>1000000</v>
      </c>
      <c r="E16" s="168"/>
      <c r="F16" s="166">
        <f t="shared" si="0"/>
        <v>36</v>
      </c>
      <c r="G16" s="167"/>
      <c r="H16" s="166">
        <f>Punten!H52</f>
        <v>0</v>
      </c>
      <c r="I16" s="166">
        <f>Punten!I52</f>
        <v>7</v>
      </c>
      <c r="J16" s="166">
        <f>Punten!J52</f>
        <v>0</v>
      </c>
      <c r="K16" s="166">
        <f>Punten!K52</f>
        <v>3</v>
      </c>
      <c r="L16" s="166">
        <f>Punten!L52</f>
        <v>0</v>
      </c>
      <c r="M16" s="166">
        <f>Punten!M52</f>
        <v>0</v>
      </c>
      <c r="N16" s="166">
        <f>Punten!N52</f>
        <v>7</v>
      </c>
      <c r="O16" s="166">
        <f>Punten!O52</f>
        <v>0</v>
      </c>
      <c r="P16" s="166">
        <f>Punten!P52</f>
        <v>9</v>
      </c>
      <c r="Q16" s="166">
        <f>Punten!Q52</f>
        <v>7</v>
      </c>
      <c r="R16" s="166">
        <f>Punten!R52</f>
        <v>0</v>
      </c>
      <c r="S16" s="166">
        <f>Punten!S52</f>
        <v>0</v>
      </c>
      <c r="T16" s="166">
        <f>Punten!T52</f>
        <v>0</v>
      </c>
      <c r="U16" s="166">
        <f>Punten!U52</f>
        <v>3</v>
      </c>
      <c r="V16" s="166">
        <f>Punten!V52</f>
        <v>0</v>
      </c>
      <c r="W16" s="166">
        <f>Punten!W52</f>
        <v>0</v>
      </c>
      <c r="X16" s="166">
        <f>Punten!X52</f>
        <v>0</v>
      </c>
      <c r="Y16" s="166">
        <f>Punten!Y52</f>
        <v>0</v>
      </c>
      <c r="Z16" s="166">
        <f>Punten!Z52</f>
        <v>0</v>
      </c>
      <c r="AA16" s="166">
        <f>Punten!AA52</f>
        <v>0</v>
      </c>
      <c r="AB16" s="166">
        <f>Punten!AB52</f>
        <v>0</v>
      </c>
      <c r="AC16" s="166">
        <f>Punten!AC52</f>
        <v>0</v>
      </c>
      <c r="AD16" s="166">
        <f>Punten!AD52</f>
        <v>0</v>
      </c>
      <c r="AE16" s="166">
        <f>Punten!AE52</f>
        <v>0</v>
      </c>
      <c r="AF16" s="166">
        <f>Punten!AF52</f>
        <v>0</v>
      </c>
      <c r="AG16" s="166">
        <f>Punten!AG52</f>
        <v>0</v>
      </c>
      <c r="AH16" s="166">
        <f>Punten!AH52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366</v>
      </c>
      <c r="G19" s="167"/>
      <c r="H19" s="166">
        <f>SUM(H6:H16)</f>
        <v>28</v>
      </c>
      <c r="I19" s="166">
        <f t="shared" ref="I19:AH19" si="1">SUM(I6:I16)</f>
        <v>39</v>
      </c>
      <c r="J19" s="166">
        <f t="shared" si="1"/>
        <v>51</v>
      </c>
      <c r="K19" s="166">
        <f t="shared" si="1"/>
        <v>71</v>
      </c>
      <c r="L19" s="166">
        <f t="shared" si="1"/>
        <v>62</v>
      </c>
      <c r="M19" s="166">
        <f t="shared" si="1"/>
        <v>6</v>
      </c>
      <c r="N19" s="166">
        <f t="shared" si="1"/>
        <v>8</v>
      </c>
      <c r="O19" s="166">
        <f t="shared" si="1"/>
        <v>18</v>
      </c>
      <c r="P19" s="166">
        <f t="shared" si="1"/>
        <v>26</v>
      </c>
      <c r="Q19" s="166">
        <f t="shared" si="1"/>
        <v>16</v>
      </c>
      <c r="R19" s="166">
        <f t="shared" si="1"/>
        <v>9</v>
      </c>
      <c r="S19" s="166">
        <f t="shared" si="1"/>
        <v>2</v>
      </c>
      <c r="T19" s="166">
        <f t="shared" si="1"/>
        <v>6</v>
      </c>
      <c r="U19" s="166">
        <f t="shared" si="1"/>
        <v>15</v>
      </c>
      <c r="V19" s="166">
        <f t="shared" si="1"/>
        <v>9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30" t="s">
        <v>217</v>
      </c>
      <c r="B1" s="427" t="s">
        <v>131</v>
      </c>
      <c r="C1" s="427"/>
      <c r="D1" s="431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30" t="s">
        <v>218</v>
      </c>
      <c r="B2" s="428" t="s">
        <v>294</v>
      </c>
      <c r="C2" s="428"/>
      <c r="D2" s="432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30" t="s">
        <v>219</v>
      </c>
      <c r="B3" s="436" t="s">
        <v>295</v>
      </c>
      <c r="C3" s="429"/>
      <c r="D3" s="433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22"/>
      <c r="B4" s="422"/>
      <c r="C4" s="422"/>
      <c r="D4" s="42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34" t="s">
        <v>0</v>
      </c>
      <c r="B5" s="435" t="s">
        <v>1</v>
      </c>
      <c r="C5" s="435" t="s">
        <v>2</v>
      </c>
      <c r="D5" s="435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37" t="s">
        <v>164</v>
      </c>
      <c r="B6" s="438" t="s">
        <v>167</v>
      </c>
      <c r="C6" s="438" t="s">
        <v>177</v>
      </c>
      <c r="D6" s="439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23" t="s">
        <v>78</v>
      </c>
      <c r="B7" s="424" t="s">
        <v>86</v>
      </c>
      <c r="C7" s="424" t="s">
        <v>87</v>
      </c>
      <c r="D7" s="425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23" t="s">
        <v>164</v>
      </c>
      <c r="B8" s="425" t="s">
        <v>114</v>
      </c>
      <c r="C8" s="424" t="s">
        <v>183</v>
      </c>
      <c r="D8" s="425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23" t="s">
        <v>78</v>
      </c>
      <c r="B9" s="424" t="s">
        <v>81</v>
      </c>
      <c r="C9" s="424" t="s">
        <v>77</v>
      </c>
      <c r="D9" s="425">
        <v>1000000</v>
      </c>
      <c r="E9" s="168"/>
      <c r="F9" s="166">
        <f t="shared" si="0"/>
        <v>25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3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40" t="s">
        <v>141</v>
      </c>
      <c r="B10" s="444" t="s">
        <v>153</v>
      </c>
      <c r="C10" s="441" t="s">
        <v>163</v>
      </c>
      <c r="D10" s="442">
        <v>500000</v>
      </c>
      <c r="E10" s="168"/>
      <c r="F10" s="166">
        <f t="shared" si="0"/>
        <v>4</v>
      </c>
      <c r="G10" s="167"/>
      <c r="H10" s="166">
        <f>Punten!H89</f>
        <v>0</v>
      </c>
      <c r="I10" s="166">
        <f>Punten!I89</f>
        <v>4</v>
      </c>
      <c r="J10" s="166">
        <f>Punten!J89</f>
        <v>0</v>
      </c>
      <c r="K10" s="166">
        <f>Punten!K89</f>
        <v>0</v>
      </c>
      <c r="L10" s="166">
        <f>Punten!L89</f>
        <v>0</v>
      </c>
      <c r="M10" s="166">
        <f>Punten!M89</f>
        <v>0</v>
      </c>
      <c r="N10" s="166">
        <f>Punten!N89</f>
        <v>0</v>
      </c>
      <c r="O10" s="166">
        <f>Punten!O89</f>
        <v>0</v>
      </c>
      <c r="P10" s="166">
        <f>Punten!P89</f>
        <v>0</v>
      </c>
      <c r="Q10" s="166">
        <f>Punten!Q89</f>
        <v>0</v>
      </c>
      <c r="R10" s="166">
        <f>Punten!R89</f>
        <v>0</v>
      </c>
      <c r="S10" s="166">
        <f>Punten!S89</f>
        <v>0</v>
      </c>
      <c r="T10" s="166">
        <f>Punten!T89</f>
        <v>0</v>
      </c>
      <c r="U10" s="166">
        <f>Punten!U89</f>
        <v>0</v>
      </c>
      <c r="V10" s="166">
        <f>Punten!V89</f>
        <v>0</v>
      </c>
      <c r="W10" s="166">
        <f>Punten!W89</f>
        <v>0</v>
      </c>
      <c r="X10" s="166">
        <f>Punten!X89</f>
        <v>0</v>
      </c>
      <c r="Y10" s="166">
        <f>Punten!Y89</f>
        <v>0</v>
      </c>
      <c r="Z10" s="166">
        <f>Punten!Z89</f>
        <v>0</v>
      </c>
      <c r="AA10" s="166">
        <f>Punten!AA89</f>
        <v>0</v>
      </c>
      <c r="AB10" s="166">
        <f>Punten!AB89</f>
        <v>0</v>
      </c>
      <c r="AC10" s="166">
        <f>Punten!AC89</f>
        <v>0</v>
      </c>
      <c r="AD10" s="166">
        <f>Punten!AD89</f>
        <v>0</v>
      </c>
      <c r="AE10" s="166">
        <f>Punten!AE89</f>
        <v>0</v>
      </c>
      <c r="AF10" s="166">
        <f>Punten!AF89</f>
        <v>0</v>
      </c>
      <c r="AG10" s="166">
        <f>Punten!AG89</f>
        <v>0</v>
      </c>
      <c r="AH10" s="166">
        <f>Punten!AH89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43">
        <v>2</v>
      </c>
      <c r="B11" s="441" t="s">
        <v>224</v>
      </c>
      <c r="C11" s="441" t="s">
        <v>56</v>
      </c>
      <c r="D11" s="442">
        <v>750000</v>
      </c>
      <c r="E11" s="165"/>
      <c r="F11" s="166">
        <f t="shared" si="0"/>
        <v>37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3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43">
        <v>1</v>
      </c>
      <c r="B12" s="441" t="s">
        <v>21</v>
      </c>
      <c r="C12" s="441" t="s">
        <v>25</v>
      </c>
      <c r="D12" s="442">
        <v>250000</v>
      </c>
      <c r="E12" s="165"/>
      <c r="F12" s="166">
        <f t="shared" si="0"/>
        <v>45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1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43">
        <v>3</v>
      </c>
      <c r="B13" s="441" t="s">
        <v>106</v>
      </c>
      <c r="C13" s="442" t="s">
        <v>126</v>
      </c>
      <c r="D13" s="442">
        <v>1750000</v>
      </c>
      <c r="E13" s="165"/>
      <c r="F13" s="166">
        <f t="shared" si="0"/>
        <v>46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3</v>
      </c>
      <c r="V13" s="166">
        <f>Punten!V68</f>
        <v>9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23">
        <v>3</v>
      </c>
      <c r="B14" s="425" t="s">
        <v>76</v>
      </c>
      <c r="C14" s="425" t="s">
        <v>150</v>
      </c>
      <c r="D14" s="425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23">
        <v>1</v>
      </c>
      <c r="B15" s="424" t="s">
        <v>30</v>
      </c>
      <c r="C15" s="424" t="s">
        <v>33</v>
      </c>
      <c r="D15" s="425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3</v>
      </c>
      <c r="U15" s="166">
        <f>Punten!U16</f>
        <v>-3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26">
        <v>2</v>
      </c>
      <c r="B16" s="425" t="s">
        <v>68</v>
      </c>
      <c r="C16" s="424" t="s">
        <v>69</v>
      </c>
      <c r="D16" s="425">
        <v>1750000</v>
      </c>
      <c r="E16" s="168"/>
      <c r="F16" s="166">
        <f t="shared" si="0"/>
        <v>57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3</v>
      </c>
      <c r="V16" s="166">
        <f>Punten!V36</f>
        <v>3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405</v>
      </c>
      <c r="G19" s="167"/>
      <c r="H19" s="166">
        <f>SUM(H6:H16)</f>
        <v>66</v>
      </c>
      <c r="I19" s="166">
        <f t="shared" ref="I19:AH19" si="1">SUM(I6:I16)</f>
        <v>34</v>
      </c>
      <c r="J19" s="166">
        <f t="shared" si="1"/>
        <v>55</v>
      </c>
      <c r="K19" s="166">
        <f t="shared" si="1"/>
        <v>58</v>
      </c>
      <c r="L19" s="166">
        <f t="shared" si="1"/>
        <v>58</v>
      </c>
      <c r="M19" s="166">
        <f t="shared" si="1"/>
        <v>15</v>
      </c>
      <c r="N19" s="166">
        <f t="shared" si="1"/>
        <v>14</v>
      </c>
      <c r="O19" s="166">
        <f t="shared" si="1"/>
        <v>36</v>
      </c>
      <c r="P19" s="166">
        <f t="shared" si="1"/>
        <v>21</v>
      </c>
      <c r="Q19" s="166">
        <f t="shared" si="1"/>
        <v>11</v>
      </c>
      <c r="R19" s="166">
        <f t="shared" si="1"/>
        <v>11</v>
      </c>
      <c r="S19" s="166">
        <f t="shared" si="1"/>
        <v>2</v>
      </c>
      <c r="T19" s="166">
        <f t="shared" si="1"/>
        <v>3</v>
      </c>
      <c r="U19" s="166">
        <f t="shared" si="1"/>
        <v>9</v>
      </c>
      <c r="V19" s="166">
        <f t="shared" si="1"/>
        <v>12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A8" sqref="A8:D8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58" t="s">
        <v>217</v>
      </c>
      <c r="B1" s="355" t="s">
        <v>28</v>
      </c>
      <c r="C1" s="355"/>
      <c r="D1" s="35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58" t="s">
        <v>218</v>
      </c>
      <c r="B2" s="356" t="s">
        <v>276</v>
      </c>
      <c r="C2" s="356"/>
      <c r="D2" s="36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58" t="s">
        <v>219</v>
      </c>
      <c r="B3" s="364" t="s">
        <v>277</v>
      </c>
      <c r="C3" s="357"/>
      <c r="D3" s="36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51"/>
      <c r="B4" s="351"/>
      <c r="C4" s="351"/>
      <c r="D4" s="35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62" t="s">
        <v>0</v>
      </c>
      <c r="B5" s="363" t="s">
        <v>1</v>
      </c>
      <c r="C5" s="363" t="s">
        <v>2</v>
      </c>
      <c r="D5" s="36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1.75" thickBot="1">
      <c r="A6" s="365">
        <v>2</v>
      </c>
      <c r="B6" s="366" t="s">
        <v>34</v>
      </c>
      <c r="C6" s="366" t="s">
        <v>40</v>
      </c>
      <c r="D6" s="367">
        <v>1500000</v>
      </c>
      <c r="E6" s="165"/>
      <c r="F6" s="166">
        <f>SUM(H6:AH6)</f>
        <v>67</v>
      </c>
      <c r="G6" s="167"/>
      <c r="H6" s="166">
        <f>Punten!H20</f>
        <v>6</v>
      </c>
      <c r="I6" s="166">
        <f>Punten!I20</f>
        <v>8</v>
      </c>
      <c r="J6" s="166">
        <f>Punten!J20</f>
        <v>3</v>
      </c>
      <c r="K6" s="166">
        <f>Punten!K20</f>
        <v>18</v>
      </c>
      <c r="L6" s="166">
        <f>Punten!L20</f>
        <v>3</v>
      </c>
      <c r="M6" s="166">
        <f>Punten!M20</f>
        <v>13</v>
      </c>
      <c r="N6" s="166">
        <f>Punten!N20</f>
        <v>10</v>
      </c>
      <c r="O6" s="166">
        <f>Punten!O20</f>
        <v>3</v>
      </c>
      <c r="P6" s="166">
        <f>Punten!P20</f>
        <v>0</v>
      </c>
      <c r="Q6" s="166">
        <f>Punten!Q20</f>
        <v>0</v>
      </c>
      <c r="R6" s="166">
        <f>Punten!R20</f>
        <v>0</v>
      </c>
      <c r="S6" s="166">
        <f>Punten!S20</f>
        <v>0</v>
      </c>
      <c r="T6" s="166">
        <f>Punten!T20</f>
        <v>0</v>
      </c>
      <c r="U6" s="166">
        <f>Punten!U20</f>
        <v>3</v>
      </c>
      <c r="V6" s="166">
        <f>Punten!V20</f>
        <v>0</v>
      </c>
      <c r="W6" s="166">
        <f>Punten!W20</f>
        <v>0</v>
      </c>
      <c r="X6" s="166">
        <f>Punten!X20</f>
        <v>0</v>
      </c>
      <c r="Y6" s="166">
        <f>Punten!Y20</f>
        <v>0</v>
      </c>
      <c r="Z6" s="166">
        <f>Punten!Z20</f>
        <v>0</v>
      </c>
      <c r="AA6" s="166">
        <f>Punten!AA20</f>
        <v>0</v>
      </c>
      <c r="AB6" s="166">
        <f>Punten!AB20</f>
        <v>0</v>
      </c>
      <c r="AC6" s="166">
        <f>Punten!AC20</f>
        <v>0</v>
      </c>
      <c r="AD6" s="166">
        <f>Punten!AD20</f>
        <v>0</v>
      </c>
      <c r="AE6" s="166">
        <f>Punten!AE20</f>
        <v>0</v>
      </c>
      <c r="AF6" s="166">
        <f>Punten!AF20</f>
        <v>0</v>
      </c>
      <c r="AG6" s="166">
        <f>Punten!AG20</f>
        <v>0</v>
      </c>
      <c r="AH6" s="166">
        <f>Punten!AH20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52">
        <v>3</v>
      </c>
      <c r="B7" s="354" t="s">
        <v>125</v>
      </c>
      <c r="C7" s="354" t="s">
        <v>120</v>
      </c>
      <c r="D7" s="354">
        <v>1000000</v>
      </c>
      <c r="E7" s="168"/>
      <c r="F7" s="166">
        <f t="shared" ref="F7:F16" si="0">SUM(H7:AH7)</f>
        <v>3</v>
      </c>
      <c r="G7" s="167"/>
      <c r="H7" s="166">
        <f>Punten!H64</f>
        <v>0</v>
      </c>
      <c r="I7" s="166">
        <f>Punten!I64</f>
        <v>3</v>
      </c>
      <c r="J7" s="166">
        <f>Punten!J64</f>
        <v>0</v>
      </c>
      <c r="K7" s="166">
        <f>Punten!K64</f>
        <v>0</v>
      </c>
      <c r="L7" s="166">
        <f>Punten!L64</f>
        <v>0</v>
      </c>
      <c r="M7" s="166">
        <f>Punten!M64</f>
        <v>0</v>
      </c>
      <c r="N7" s="166">
        <f>Punten!N64</f>
        <v>0</v>
      </c>
      <c r="O7" s="166">
        <f>Punten!O64</f>
        <v>0</v>
      </c>
      <c r="P7" s="166">
        <f>Punten!P64</f>
        <v>0</v>
      </c>
      <c r="Q7" s="166">
        <f>Punten!Q64</f>
        <v>0</v>
      </c>
      <c r="R7" s="166">
        <f>Punten!R64</f>
        <v>0</v>
      </c>
      <c r="S7" s="166">
        <f>Punten!S64</f>
        <v>0</v>
      </c>
      <c r="T7" s="166">
        <f>Punten!T64</f>
        <v>0</v>
      </c>
      <c r="U7" s="166">
        <f>Punten!U64</f>
        <v>0</v>
      </c>
      <c r="V7" s="166">
        <f>Punten!V64</f>
        <v>0</v>
      </c>
      <c r="W7" s="166">
        <f>Punten!W64</f>
        <v>0</v>
      </c>
      <c r="X7" s="166">
        <f>Punten!X64</f>
        <v>0</v>
      </c>
      <c r="Y7" s="166">
        <f>Punten!Y64</f>
        <v>0</v>
      </c>
      <c r="Z7" s="166">
        <f>Punten!Z64</f>
        <v>0</v>
      </c>
      <c r="AA7" s="166">
        <f>Punten!AA64</f>
        <v>0</v>
      </c>
      <c r="AB7" s="166">
        <f>Punten!AB64</f>
        <v>0</v>
      </c>
      <c r="AC7" s="166">
        <f>Punten!AC64</f>
        <v>0</v>
      </c>
      <c r="AD7" s="166">
        <f>Punten!AD64</f>
        <v>0</v>
      </c>
      <c r="AE7" s="166">
        <f>Punten!AE64</f>
        <v>0</v>
      </c>
      <c r="AF7" s="166">
        <f>Punten!AF64</f>
        <v>0</v>
      </c>
      <c r="AG7" s="166">
        <f>Punten!AG64</f>
        <v>0</v>
      </c>
      <c r="AH7" s="166">
        <f>Punten!AH64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69">
        <v>2</v>
      </c>
      <c r="B8" s="566" t="s">
        <v>55</v>
      </c>
      <c r="C8" s="565" t="s">
        <v>49</v>
      </c>
      <c r="D8" s="566">
        <v>1000000</v>
      </c>
      <c r="E8" s="168"/>
      <c r="F8" s="166">
        <f t="shared" si="0"/>
        <v>42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13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52" t="s">
        <v>78</v>
      </c>
      <c r="B9" s="353" t="s">
        <v>86</v>
      </c>
      <c r="C9" s="353" t="s">
        <v>87</v>
      </c>
      <c r="D9" s="3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68">
        <v>3</v>
      </c>
      <c r="B10" s="366" t="s">
        <v>106</v>
      </c>
      <c r="C10" s="367" t="s">
        <v>126</v>
      </c>
      <c r="D10" s="367">
        <v>1750000</v>
      </c>
      <c r="E10" s="168"/>
      <c r="F10" s="166">
        <f t="shared" si="0"/>
        <v>46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3</v>
      </c>
      <c r="V10" s="166">
        <f>Punten!V68</f>
        <v>9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65" t="s">
        <v>141</v>
      </c>
      <c r="B11" s="369" t="s">
        <v>240</v>
      </c>
      <c r="C11" s="366" t="s">
        <v>172</v>
      </c>
      <c r="D11" s="36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65" t="s">
        <v>141</v>
      </c>
      <c r="B12" s="369" t="s">
        <v>153</v>
      </c>
      <c r="C12" s="366" t="s">
        <v>163</v>
      </c>
      <c r="D12" s="367">
        <v>500000</v>
      </c>
      <c r="E12" s="165"/>
      <c r="F12" s="166">
        <f t="shared" si="0"/>
        <v>4</v>
      </c>
      <c r="G12" s="167"/>
      <c r="H12" s="166">
        <f>Punten!H89</f>
        <v>0</v>
      </c>
      <c r="I12" s="166">
        <f>Punten!I89</f>
        <v>4</v>
      </c>
      <c r="J12" s="166">
        <f>Punten!J89</f>
        <v>0</v>
      </c>
      <c r="K12" s="166">
        <f>Punten!K89</f>
        <v>0</v>
      </c>
      <c r="L12" s="166">
        <f>Punten!L89</f>
        <v>0</v>
      </c>
      <c r="M12" s="166">
        <f>Punten!M89</f>
        <v>0</v>
      </c>
      <c r="N12" s="166">
        <f>Punten!N89</f>
        <v>0</v>
      </c>
      <c r="O12" s="166">
        <f>Punten!O89</f>
        <v>0</v>
      </c>
      <c r="P12" s="166">
        <f>Punten!P89</f>
        <v>0</v>
      </c>
      <c r="Q12" s="166">
        <f>Punten!Q89</f>
        <v>0</v>
      </c>
      <c r="R12" s="166">
        <f>Punten!R89</f>
        <v>0</v>
      </c>
      <c r="S12" s="166">
        <f>Punten!S89</f>
        <v>0</v>
      </c>
      <c r="T12" s="166">
        <f>Punten!T89</f>
        <v>0</v>
      </c>
      <c r="U12" s="166">
        <f>Punten!U89</f>
        <v>0</v>
      </c>
      <c r="V12" s="166">
        <f>Punten!V89</f>
        <v>0</v>
      </c>
      <c r="W12" s="166">
        <f>Punten!W89</f>
        <v>0</v>
      </c>
      <c r="X12" s="166">
        <f>Punten!X89</f>
        <v>0</v>
      </c>
      <c r="Y12" s="166">
        <f>Punten!Y89</f>
        <v>0</v>
      </c>
      <c r="Z12" s="166">
        <f>Punten!Z89</f>
        <v>0</v>
      </c>
      <c r="AA12" s="166">
        <f>Punten!AA89</f>
        <v>0</v>
      </c>
      <c r="AB12" s="166">
        <f>Punten!AB89</f>
        <v>0</v>
      </c>
      <c r="AC12" s="166">
        <f>Punten!AC89</f>
        <v>0</v>
      </c>
      <c r="AD12" s="166">
        <f>Punten!AD89</f>
        <v>0</v>
      </c>
      <c r="AE12" s="166">
        <f>Punten!AE89</f>
        <v>0</v>
      </c>
      <c r="AF12" s="166">
        <f>Punten!AF89</f>
        <v>0</v>
      </c>
      <c r="AG12" s="166">
        <f>Punten!AG89</f>
        <v>0</v>
      </c>
      <c r="AH12" s="166">
        <f>Punten!AH89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73" t="s">
        <v>78</v>
      </c>
      <c r="B13" s="567" t="s">
        <v>96</v>
      </c>
      <c r="C13" s="567" t="s">
        <v>97</v>
      </c>
      <c r="D13" s="568">
        <v>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52">
        <v>1</v>
      </c>
      <c r="B14" s="353" t="s">
        <v>30</v>
      </c>
      <c r="C14" s="353" t="s">
        <v>33</v>
      </c>
      <c r="D14" s="35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52">
        <v>1</v>
      </c>
      <c r="B15" s="353" t="s">
        <v>28</v>
      </c>
      <c r="C15" s="353" t="s">
        <v>31</v>
      </c>
      <c r="D15" s="354">
        <v>1250000</v>
      </c>
      <c r="E15" s="168"/>
      <c r="F15" s="166">
        <f t="shared" si="0"/>
        <v>79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-3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52" t="s">
        <v>164</v>
      </c>
      <c r="B16" s="354" t="s">
        <v>187</v>
      </c>
      <c r="C16" s="353" t="s">
        <v>245</v>
      </c>
      <c r="D16" s="354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425</v>
      </c>
      <c r="G19" s="167"/>
      <c r="H19" s="166">
        <f>SUM(H6:H16)</f>
        <v>38</v>
      </c>
      <c r="I19" s="166">
        <f t="shared" ref="I19:AH19" si="1">SUM(I6:I16)</f>
        <v>23</v>
      </c>
      <c r="J19" s="166">
        <f t="shared" si="1"/>
        <v>36</v>
      </c>
      <c r="K19" s="166">
        <f t="shared" si="1"/>
        <v>103</v>
      </c>
      <c r="L19" s="166">
        <f t="shared" si="1"/>
        <v>71</v>
      </c>
      <c r="M19" s="166">
        <f t="shared" si="1"/>
        <v>13</v>
      </c>
      <c r="N19" s="166">
        <f t="shared" si="1"/>
        <v>14</v>
      </c>
      <c r="O19" s="166">
        <f t="shared" si="1"/>
        <v>30</v>
      </c>
      <c r="P19" s="166">
        <f t="shared" si="1"/>
        <v>39</v>
      </c>
      <c r="Q19" s="166">
        <f t="shared" si="1"/>
        <v>19</v>
      </c>
      <c r="R19" s="166">
        <f t="shared" si="1"/>
        <v>9</v>
      </c>
      <c r="S19" s="166">
        <f t="shared" si="1"/>
        <v>5</v>
      </c>
      <c r="T19" s="166">
        <f t="shared" si="1"/>
        <v>3</v>
      </c>
      <c r="U19" s="166">
        <f t="shared" si="1"/>
        <v>16</v>
      </c>
      <c r="V19" s="166">
        <f t="shared" si="1"/>
        <v>6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F00-000000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S16" sqref="S1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44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278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364" t="s">
        <v>279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98" t="s">
        <v>141</v>
      </c>
      <c r="B6" s="599" t="s">
        <v>142</v>
      </c>
      <c r="C6" s="599" t="s">
        <v>154</v>
      </c>
      <c r="D6" s="600">
        <v>500000</v>
      </c>
      <c r="E6" s="165"/>
      <c r="F6" s="166">
        <f>SUM(H6:AH6)</f>
        <v>14</v>
      </c>
      <c r="G6" s="167"/>
      <c r="H6" s="166">
        <f>Punten!H83</f>
        <v>0</v>
      </c>
      <c r="I6" s="166">
        <f>Punten!I83</f>
        <v>14</v>
      </c>
      <c r="J6" s="166">
        <f>Punten!J83</f>
        <v>0</v>
      </c>
      <c r="K6" s="166">
        <f>Punten!K83</f>
        <v>0</v>
      </c>
      <c r="L6" s="166">
        <f>Punten!L83</f>
        <v>0</v>
      </c>
      <c r="M6" s="166">
        <f>Punten!M83</f>
        <v>0</v>
      </c>
      <c r="N6" s="166">
        <f>Punten!N83</f>
        <v>0</v>
      </c>
      <c r="O6" s="166">
        <f>Punten!O83</f>
        <v>0</v>
      </c>
      <c r="P6" s="166">
        <f>Punten!P83</f>
        <v>0</v>
      </c>
      <c r="Q6" s="166">
        <f>Punten!Q83</f>
        <v>0</v>
      </c>
      <c r="R6" s="166">
        <f>Punten!R83</f>
        <v>0</v>
      </c>
      <c r="S6" s="166">
        <f>Punten!S83</f>
        <v>0</v>
      </c>
      <c r="T6" s="166">
        <f>Punten!T83</f>
        <v>0</v>
      </c>
      <c r="U6" s="166">
        <f>Punten!U83</f>
        <v>0</v>
      </c>
      <c r="V6" s="166">
        <f>Punten!V83</f>
        <v>0</v>
      </c>
      <c r="W6" s="166">
        <f>Punten!W83</f>
        <v>0</v>
      </c>
      <c r="X6" s="166">
        <f>Punten!X83</f>
        <v>0</v>
      </c>
      <c r="Y6" s="166">
        <f>Punten!Y83</f>
        <v>0</v>
      </c>
      <c r="Z6" s="166">
        <f>Punten!Z83</f>
        <v>0</v>
      </c>
      <c r="AA6" s="166">
        <f>Punten!AA83</f>
        <v>0</v>
      </c>
      <c r="AB6" s="166">
        <f>Punten!AB83</f>
        <v>0</v>
      </c>
      <c r="AC6" s="166">
        <f>Punten!AC83</f>
        <v>0</v>
      </c>
      <c r="AD6" s="166">
        <f>Punten!AD83</f>
        <v>0</v>
      </c>
      <c r="AE6" s="166">
        <f>Punten!AE83</f>
        <v>0</v>
      </c>
      <c r="AF6" s="166">
        <f>Punten!AF83</f>
        <v>0</v>
      </c>
      <c r="AG6" s="166">
        <f>Punten!AG83</f>
        <v>0</v>
      </c>
      <c r="AH6" s="166">
        <f>Punten!AH83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93" t="s">
        <v>164</v>
      </c>
      <c r="B7" s="594" t="s">
        <v>114</v>
      </c>
      <c r="C7" s="604" t="s">
        <v>183</v>
      </c>
      <c r="D7" s="594">
        <v>500000</v>
      </c>
      <c r="E7" s="168"/>
      <c r="F7" s="166">
        <f t="shared" ref="F7:F16" si="0">SUM(H7:AH7)</f>
        <v>11</v>
      </c>
      <c r="G7" s="167"/>
      <c r="H7" s="166">
        <f>Punten!H88</f>
        <v>0</v>
      </c>
      <c r="I7" s="166">
        <f>Punten!I88</f>
        <v>10</v>
      </c>
      <c r="J7" s="166">
        <f>Punten!J88</f>
        <v>0</v>
      </c>
      <c r="K7" s="166">
        <f>Punten!K88</f>
        <v>0</v>
      </c>
      <c r="L7" s="166">
        <f>Punten!L88</f>
        <v>0</v>
      </c>
      <c r="M7" s="166">
        <f>Punten!M88</f>
        <v>0</v>
      </c>
      <c r="N7" s="166">
        <f>Punten!N88</f>
        <v>0</v>
      </c>
      <c r="O7" s="166">
        <f>Punten!O88</f>
        <v>0</v>
      </c>
      <c r="P7" s="166">
        <f>Punten!P88</f>
        <v>0</v>
      </c>
      <c r="Q7" s="166">
        <f>Punten!Q88</f>
        <v>0</v>
      </c>
      <c r="R7" s="166">
        <f>Punten!R99</f>
        <v>1</v>
      </c>
      <c r="S7" s="166">
        <f>Punten!S99</f>
        <v>0</v>
      </c>
      <c r="T7" s="166">
        <f>Punten!T99</f>
        <v>0</v>
      </c>
      <c r="U7" s="166">
        <f>Punten!U99</f>
        <v>0</v>
      </c>
      <c r="V7" s="166">
        <f>Punten!V99</f>
        <v>0</v>
      </c>
      <c r="W7" s="166">
        <f>Punten!W99</f>
        <v>0</v>
      </c>
      <c r="X7" s="166">
        <f>Punten!X99</f>
        <v>0</v>
      </c>
      <c r="Y7" s="166">
        <f>Punten!Y99</f>
        <v>0</v>
      </c>
      <c r="Z7" s="166">
        <f>Punten!Z99</f>
        <v>0</v>
      </c>
      <c r="AA7" s="166">
        <f>Punten!AA99</f>
        <v>0</v>
      </c>
      <c r="AB7" s="166">
        <f>Punten!AB99</f>
        <v>0</v>
      </c>
      <c r="AC7" s="166">
        <f>Punten!AC99</f>
        <v>0</v>
      </c>
      <c r="AD7" s="166">
        <f>Punten!AD99</f>
        <v>0</v>
      </c>
      <c r="AE7" s="166">
        <f>Punten!AE99</f>
        <v>0</v>
      </c>
      <c r="AF7" s="166">
        <f>Punten!AF99</f>
        <v>0</v>
      </c>
      <c r="AG7" s="166">
        <f>Punten!AG99</f>
        <v>0</v>
      </c>
      <c r="AH7" s="166">
        <f>Punten!AH99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95">
        <v>2</v>
      </c>
      <c r="B8" s="596" t="s">
        <v>44</v>
      </c>
      <c r="C8" s="597" t="s">
        <v>43</v>
      </c>
      <c r="D8" s="596">
        <v>2000000</v>
      </c>
      <c r="E8" s="168"/>
      <c r="F8" s="166">
        <f t="shared" si="0"/>
        <v>55</v>
      </c>
      <c r="G8" s="167"/>
      <c r="H8" s="166">
        <f>Punten!H22</f>
        <v>3</v>
      </c>
      <c r="I8" s="166">
        <f>Punten!I22</f>
        <v>6</v>
      </c>
      <c r="J8" s="166">
        <f>Punten!J22</f>
        <v>3</v>
      </c>
      <c r="K8" s="166">
        <f>Punten!K22</f>
        <v>3</v>
      </c>
      <c r="L8" s="166">
        <f>Punten!L22</f>
        <v>6</v>
      </c>
      <c r="M8" s="166">
        <f>Punten!M22</f>
        <v>3</v>
      </c>
      <c r="N8" s="166">
        <f>Punten!N22</f>
        <v>0</v>
      </c>
      <c r="O8" s="166">
        <f>Punten!O22</f>
        <v>6</v>
      </c>
      <c r="P8" s="166">
        <f>Punten!P22</f>
        <v>6</v>
      </c>
      <c r="Q8" s="166">
        <f>Punten!Q22</f>
        <v>6</v>
      </c>
      <c r="R8" s="166">
        <f>Punten!R22</f>
        <v>0</v>
      </c>
      <c r="S8" s="166">
        <f>Punten!S22</f>
        <v>0</v>
      </c>
      <c r="T8" s="166">
        <f>Punten!T22</f>
        <v>0</v>
      </c>
      <c r="U8" s="166">
        <f>Punten!U22</f>
        <v>13</v>
      </c>
      <c r="V8" s="166">
        <f>Punten!V22</f>
        <v>0</v>
      </c>
      <c r="W8" s="166">
        <f>Punten!W22</f>
        <v>0</v>
      </c>
      <c r="X8" s="166">
        <f>Punten!X22</f>
        <v>0</v>
      </c>
      <c r="Y8" s="166">
        <f>Punten!Y22</f>
        <v>0</v>
      </c>
      <c r="Z8" s="166">
        <f>Punten!Z22</f>
        <v>0</v>
      </c>
      <c r="AA8" s="166">
        <f>Punten!AA22</f>
        <v>0</v>
      </c>
      <c r="AB8" s="166">
        <f>Punten!AB22</f>
        <v>0</v>
      </c>
      <c r="AC8" s="166">
        <f>Punten!AC22</f>
        <v>0</v>
      </c>
      <c r="AD8" s="166">
        <f>Punten!AD22</f>
        <v>0</v>
      </c>
      <c r="AE8" s="166">
        <f>Punten!AE22</f>
        <v>0</v>
      </c>
      <c r="AF8" s="166">
        <f>Punten!AF22</f>
        <v>0</v>
      </c>
      <c r="AG8" s="166">
        <f>Punten!AG22</f>
        <v>0</v>
      </c>
      <c r="AH8" s="166">
        <f>Punten!AH22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95" t="s">
        <v>78</v>
      </c>
      <c r="B9" s="596" t="s">
        <v>81</v>
      </c>
      <c r="C9" s="596" t="s">
        <v>77</v>
      </c>
      <c r="D9" s="596">
        <v>1000000</v>
      </c>
      <c r="E9" s="168"/>
      <c r="F9" s="166">
        <f t="shared" si="0"/>
        <v>25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3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01">
        <v>2</v>
      </c>
      <c r="B10" s="602" t="s">
        <v>224</v>
      </c>
      <c r="C10" s="602" t="s">
        <v>56</v>
      </c>
      <c r="D10" s="603">
        <v>750000</v>
      </c>
      <c r="E10" s="168"/>
      <c r="F10" s="166">
        <f t="shared" si="0"/>
        <v>37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3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01">
        <v>1</v>
      </c>
      <c r="B11" s="602" t="s">
        <v>21</v>
      </c>
      <c r="C11" s="602" t="s">
        <v>25</v>
      </c>
      <c r="D11" s="603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05" t="s">
        <v>141</v>
      </c>
      <c r="B12" s="606" t="s">
        <v>157</v>
      </c>
      <c r="C12" s="607" t="s">
        <v>168</v>
      </c>
      <c r="D12" s="608">
        <v>250000</v>
      </c>
      <c r="E12" s="165"/>
      <c r="F12" s="166">
        <f t="shared" si="0"/>
        <v>7</v>
      </c>
      <c r="G12" s="167"/>
      <c r="H12" s="166">
        <f>Punten!H103</f>
        <v>0</v>
      </c>
      <c r="I12" s="166">
        <f>Punten!I103</f>
        <v>0</v>
      </c>
      <c r="J12" s="166">
        <f>Punten!J103</f>
        <v>0</v>
      </c>
      <c r="K12" s="166">
        <f>Punten!K103</f>
        <v>0</v>
      </c>
      <c r="L12" s="166">
        <f>Punten!L103</f>
        <v>7</v>
      </c>
      <c r="M12" s="166">
        <f>Punten!M103</f>
        <v>0</v>
      </c>
      <c r="N12" s="166">
        <f>Punten!N103</f>
        <v>0</v>
      </c>
      <c r="O12" s="166">
        <f>Punten!O103</f>
        <v>0</v>
      </c>
      <c r="P12" s="166">
        <f>Punten!P103</f>
        <v>0</v>
      </c>
      <c r="Q12" s="166">
        <f>Punten!Q103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01">
        <v>3</v>
      </c>
      <c r="B13" s="602" t="s">
        <v>106</v>
      </c>
      <c r="C13" s="602" t="s">
        <v>126</v>
      </c>
      <c r="D13" s="603">
        <v>1750000</v>
      </c>
      <c r="E13" s="165"/>
      <c r="F13" s="166">
        <f t="shared" si="0"/>
        <v>46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3</v>
      </c>
      <c r="V13" s="166">
        <f>Punten!V68</f>
        <v>9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95">
        <v>1</v>
      </c>
      <c r="B14" s="596" t="s">
        <v>30</v>
      </c>
      <c r="C14" s="597" t="s">
        <v>33</v>
      </c>
      <c r="D14" s="596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95">
        <v>3</v>
      </c>
      <c r="B15" s="597" t="s">
        <v>76</v>
      </c>
      <c r="C15" s="597" t="s">
        <v>150</v>
      </c>
      <c r="D15" s="596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93" t="s">
        <v>164</v>
      </c>
      <c r="B16" s="594" t="s">
        <v>187</v>
      </c>
      <c r="C16" s="604" t="s">
        <v>245</v>
      </c>
      <c r="D16" s="594">
        <v>2500000</v>
      </c>
      <c r="E16" s="168"/>
      <c r="F16" s="166">
        <f t="shared" si="0"/>
        <v>1</v>
      </c>
      <c r="G16" s="167"/>
      <c r="H16" s="166">
        <f>Punten!H109</f>
        <v>0</v>
      </c>
      <c r="I16" s="166">
        <f>Punten!I109</f>
        <v>1</v>
      </c>
      <c r="J16" s="166">
        <f>Punten!J109</f>
        <v>0</v>
      </c>
      <c r="K16" s="166">
        <f>Punten!K109</f>
        <v>0</v>
      </c>
      <c r="L16" s="166">
        <f>Punten!L109</f>
        <v>0</v>
      </c>
      <c r="M16" s="166">
        <f>Punten!M109</f>
        <v>0</v>
      </c>
      <c r="N16" s="166">
        <f>Punten!N109</f>
        <v>0</v>
      </c>
      <c r="O16" s="166">
        <f>Punten!O109</f>
        <v>0</v>
      </c>
      <c r="P16" s="166">
        <f>Punten!P109</f>
        <v>0</v>
      </c>
      <c r="Q16" s="166">
        <f>Punten!Q109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374</v>
      </c>
      <c r="G19" s="167"/>
      <c r="H19" s="166">
        <f>SUM(H6:H16)</f>
        <v>69</v>
      </c>
      <c r="I19" s="166">
        <f t="shared" ref="I19:AH19" si="1">SUM(I6:I16)</f>
        <v>56</v>
      </c>
      <c r="J19" s="166">
        <f t="shared" si="1"/>
        <v>46</v>
      </c>
      <c r="K19" s="166">
        <f t="shared" si="1"/>
        <v>37</v>
      </c>
      <c r="L19" s="166">
        <f t="shared" si="1"/>
        <v>46</v>
      </c>
      <c r="M19" s="166">
        <f t="shared" si="1"/>
        <v>9</v>
      </c>
      <c r="N19" s="166">
        <f t="shared" si="1"/>
        <v>7</v>
      </c>
      <c r="O19" s="166">
        <f t="shared" si="1"/>
        <v>21</v>
      </c>
      <c r="P19" s="166">
        <f t="shared" si="1"/>
        <v>24</v>
      </c>
      <c r="Q19" s="166">
        <f t="shared" si="1"/>
        <v>16</v>
      </c>
      <c r="R19" s="166">
        <f t="shared" si="1"/>
        <v>10</v>
      </c>
      <c r="S19" s="166">
        <f t="shared" si="1"/>
        <v>2</v>
      </c>
      <c r="T19" s="166">
        <f t="shared" si="1"/>
        <v>3</v>
      </c>
      <c r="U19" s="166">
        <f t="shared" si="1"/>
        <v>19</v>
      </c>
      <c r="V19" s="166">
        <f t="shared" si="1"/>
        <v>9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activeCell="R8" sqref="R8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78" t="s">
        <v>217</v>
      </c>
      <c r="B1" s="375" t="s">
        <v>110</v>
      </c>
      <c r="C1" s="375"/>
      <c r="D1" s="37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78" t="s">
        <v>218</v>
      </c>
      <c r="B2" s="376" t="s">
        <v>280</v>
      </c>
      <c r="C2" s="376"/>
      <c r="D2" s="38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78" t="s">
        <v>219</v>
      </c>
      <c r="B3" s="384" t="s">
        <v>281</v>
      </c>
      <c r="C3" s="377"/>
      <c r="D3" s="38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70"/>
      <c r="B4" s="370"/>
      <c r="C4" s="370"/>
      <c r="D4" s="37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82" t="s">
        <v>0</v>
      </c>
      <c r="B5" s="383" t="s">
        <v>1</v>
      </c>
      <c r="C5" s="383" t="s">
        <v>2</v>
      </c>
      <c r="D5" s="38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85">
        <v>1</v>
      </c>
      <c r="B6" s="386" t="s">
        <v>5</v>
      </c>
      <c r="C6" s="386" t="s">
        <v>6</v>
      </c>
      <c r="D6" s="387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71">
        <v>3</v>
      </c>
      <c r="B7" s="372" t="s">
        <v>110</v>
      </c>
      <c r="C7" s="373" t="s">
        <v>109</v>
      </c>
      <c r="D7" s="373">
        <v>1500000</v>
      </c>
      <c r="E7" s="168"/>
      <c r="F7" s="166">
        <f t="shared" ref="F7:F16" si="0">SUM(H7:AH7)</f>
        <v>39</v>
      </c>
      <c r="G7" s="167"/>
      <c r="H7" s="166">
        <f>Punten!H58</f>
        <v>0</v>
      </c>
      <c r="I7" s="166">
        <f>Punten!I58</f>
        <v>3</v>
      </c>
      <c r="J7" s="166">
        <f>Punten!J58</f>
        <v>0</v>
      </c>
      <c r="K7" s="166">
        <f>Punten!K58</f>
        <v>0</v>
      </c>
      <c r="L7" s="166">
        <f>Punten!L58</f>
        <v>16</v>
      </c>
      <c r="M7" s="166">
        <f>Punten!M58</f>
        <v>0</v>
      </c>
      <c r="N7" s="166">
        <f>Punten!N58</f>
        <v>0</v>
      </c>
      <c r="O7" s="166">
        <f>Punten!O58</f>
        <v>6</v>
      </c>
      <c r="P7" s="166">
        <f>Punten!P58</f>
        <v>10</v>
      </c>
      <c r="Q7" s="166">
        <f>Punten!Q58</f>
        <v>0</v>
      </c>
      <c r="R7" s="166">
        <f>Punten!R58</f>
        <v>1</v>
      </c>
      <c r="S7" s="166">
        <f>Punten!S58</f>
        <v>0</v>
      </c>
      <c r="T7" s="166">
        <f>Punten!T58</f>
        <v>0</v>
      </c>
      <c r="U7" s="166">
        <f>Punten!U58</f>
        <v>3</v>
      </c>
      <c r="V7" s="166">
        <f>Punten!V58</f>
        <v>0</v>
      </c>
      <c r="W7" s="166">
        <f>Punten!W58</f>
        <v>0</v>
      </c>
      <c r="X7" s="166">
        <f>Punten!X58</f>
        <v>0</v>
      </c>
      <c r="Y7" s="166">
        <f>Punten!Y58</f>
        <v>0</v>
      </c>
      <c r="Z7" s="166">
        <f>Punten!Z58</f>
        <v>0</v>
      </c>
      <c r="AA7" s="166">
        <f>Punten!AA58</f>
        <v>0</v>
      </c>
      <c r="AB7" s="166">
        <f>Punten!AB58</f>
        <v>0</v>
      </c>
      <c r="AC7" s="166">
        <f>Punten!AC58</f>
        <v>0</v>
      </c>
      <c r="AD7" s="166">
        <f>Punten!AD58</f>
        <v>0</v>
      </c>
      <c r="AE7" s="166">
        <f>Punten!AE58</f>
        <v>0</v>
      </c>
      <c r="AF7" s="166">
        <f>Punten!AF58</f>
        <v>0</v>
      </c>
      <c r="AG7" s="166">
        <f>Punten!AG58</f>
        <v>0</v>
      </c>
      <c r="AH7" s="166">
        <f>Punten!AH58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84" t="s">
        <v>141</v>
      </c>
      <c r="B8" s="585" t="s">
        <v>145</v>
      </c>
      <c r="C8" s="585" t="s">
        <v>156</v>
      </c>
      <c r="D8" s="586">
        <v>500000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Punten!R84</f>
        <v>0</v>
      </c>
      <c r="S8" s="166">
        <f>Punten!S84</f>
        <v>0</v>
      </c>
      <c r="T8" s="166">
        <f>Punten!T84</f>
        <v>0</v>
      </c>
      <c r="U8" s="166">
        <f>Punten!U84</f>
        <v>0</v>
      </c>
      <c r="V8" s="166">
        <f>Punten!V84</f>
        <v>0</v>
      </c>
      <c r="W8" s="166">
        <f>Punten!W84</f>
        <v>0</v>
      </c>
      <c r="X8" s="166">
        <f>Punten!X84</f>
        <v>0</v>
      </c>
      <c r="Y8" s="166">
        <f>Punten!Y84</f>
        <v>0</v>
      </c>
      <c r="Z8" s="166">
        <f>Punten!Z84</f>
        <v>0</v>
      </c>
      <c r="AA8" s="166">
        <f>Punten!AA84</f>
        <v>0</v>
      </c>
      <c r="AB8" s="166">
        <f>Punten!AB84</f>
        <v>0</v>
      </c>
      <c r="AC8" s="166">
        <f>Punten!AC84</f>
        <v>0</v>
      </c>
      <c r="AD8" s="166">
        <f>Punten!AD84</f>
        <v>0</v>
      </c>
      <c r="AE8" s="166">
        <f>Punten!AE84</f>
        <v>0</v>
      </c>
      <c r="AF8" s="166">
        <f>Punten!AF84</f>
        <v>0</v>
      </c>
      <c r="AG8" s="166">
        <f>Punten!AG84</f>
        <v>0</v>
      </c>
      <c r="AH8" s="166">
        <f>Punten!AH84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71" t="s">
        <v>78</v>
      </c>
      <c r="B9" s="372" t="s">
        <v>81</v>
      </c>
      <c r="C9" s="372" t="s">
        <v>77</v>
      </c>
      <c r="D9" s="373">
        <v>1000000</v>
      </c>
      <c r="E9" s="168"/>
      <c r="F9" s="166">
        <f t="shared" si="0"/>
        <v>25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3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90" t="s">
        <v>78</v>
      </c>
      <c r="B10" s="388" t="s">
        <v>90</v>
      </c>
      <c r="C10" s="388" t="s">
        <v>91</v>
      </c>
      <c r="D10" s="389">
        <v>750000</v>
      </c>
      <c r="E10" s="168"/>
      <c r="F10" s="166">
        <f t="shared" si="0"/>
        <v>28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11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90">
        <v>1</v>
      </c>
      <c r="B11" s="388" t="s">
        <v>17</v>
      </c>
      <c r="C11" s="388" t="s">
        <v>22</v>
      </c>
      <c r="D11" s="389">
        <v>1500000</v>
      </c>
      <c r="E11" s="165"/>
      <c r="F11" s="166">
        <f t="shared" si="0"/>
        <v>72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-2</v>
      </c>
      <c r="T11" s="166">
        <f>Punten!T10</f>
        <v>8</v>
      </c>
      <c r="U11" s="166">
        <f>Punten!U10</f>
        <v>8</v>
      </c>
      <c r="V11" s="166">
        <f>Punten!V10</f>
        <v>8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90" t="s">
        <v>164</v>
      </c>
      <c r="B12" s="388" t="s">
        <v>184</v>
      </c>
      <c r="C12" s="388" t="s">
        <v>244</v>
      </c>
      <c r="D12" s="389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90">
        <v>2</v>
      </c>
      <c r="B13" s="388" t="s">
        <v>224</v>
      </c>
      <c r="C13" s="388" t="s">
        <v>56</v>
      </c>
      <c r="D13" s="389">
        <v>750000</v>
      </c>
      <c r="E13" s="165"/>
      <c r="F13" s="166">
        <f t="shared" si="0"/>
        <v>37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3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74">
        <v>2</v>
      </c>
      <c r="B14" s="373" t="s">
        <v>225</v>
      </c>
      <c r="C14" s="372" t="s">
        <v>65</v>
      </c>
      <c r="D14" s="373">
        <v>750000</v>
      </c>
      <c r="E14" s="168"/>
      <c r="F14" s="166">
        <f t="shared" si="0"/>
        <v>88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21</v>
      </c>
      <c r="V14" s="166">
        <f>Punten!V34</f>
        <v>7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90" t="s">
        <v>164</v>
      </c>
      <c r="B15" s="592" t="s">
        <v>187</v>
      </c>
      <c r="C15" s="591" t="s">
        <v>245</v>
      </c>
      <c r="D15" s="592">
        <v>2500000</v>
      </c>
      <c r="E15" s="168"/>
      <c r="F15" s="166">
        <f t="shared" si="0"/>
        <v>1</v>
      </c>
      <c r="G15" s="167"/>
      <c r="H15" s="166">
        <f>Punten!H109</f>
        <v>0</v>
      </c>
      <c r="I15" s="166">
        <f>Punten!I109</f>
        <v>1</v>
      </c>
      <c r="J15" s="166">
        <f>Punten!J109</f>
        <v>0</v>
      </c>
      <c r="K15" s="166">
        <f>Punten!K109</f>
        <v>0</v>
      </c>
      <c r="L15" s="166">
        <f>Punten!L109</f>
        <v>0</v>
      </c>
      <c r="M15" s="166">
        <f>Punten!M109</f>
        <v>0</v>
      </c>
      <c r="N15" s="166">
        <f>Punten!N109</f>
        <v>0</v>
      </c>
      <c r="O15" s="166">
        <f>Punten!O109</f>
        <v>0</v>
      </c>
      <c r="P15" s="166">
        <f>Punten!P109</f>
        <v>0</v>
      </c>
      <c r="Q15" s="166">
        <f>Punten!Q109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71">
        <v>3</v>
      </c>
      <c r="B16" s="373" t="s">
        <v>76</v>
      </c>
      <c r="C16" s="373" t="s">
        <v>150</v>
      </c>
      <c r="D16" s="373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424</v>
      </c>
      <c r="G19" s="167"/>
      <c r="H19" s="166">
        <f>SUM(H6:H16)</f>
        <v>30</v>
      </c>
      <c r="I19" s="166">
        <f t="shared" ref="I19:AH19" si="1">SUM(I6:I16)</f>
        <v>43</v>
      </c>
      <c r="J19" s="166">
        <f t="shared" si="1"/>
        <v>74</v>
      </c>
      <c r="K19" s="166">
        <f t="shared" si="1"/>
        <v>52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30</v>
      </c>
      <c r="P19" s="166">
        <f t="shared" si="1"/>
        <v>27</v>
      </c>
      <c r="Q19" s="166">
        <f t="shared" si="1"/>
        <v>29</v>
      </c>
      <c r="R19" s="166">
        <f t="shared" si="1"/>
        <v>1</v>
      </c>
      <c r="S19" s="166">
        <f t="shared" si="1"/>
        <v>-1</v>
      </c>
      <c r="T19" s="166">
        <f t="shared" si="1"/>
        <v>11</v>
      </c>
      <c r="U19" s="166">
        <f t="shared" si="1"/>
        <v>49</v>
      </c>
      <c r="V19" s="166">
        <f t="shared" si="1"/>
        <v>15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tabSelected="1"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94" t="s">
        <v>217</v>
      </c>
      <c r="B1" s="391" t="s">
        <v>220</v>
      </c>
      <c r="C1" s="391"/>
      <c r="D1" s="39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94" t="s">
        <v>218</v>
      </c>
      <c r="B2" s="392" t="s">
        <v>282</v>
      </c>
      <c r="C2" s="392"/>
      <c r="D2" s="39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94" t="s">
        <v>219</v>
      </c>
      <c r="B3" s="400" t="s">
        <v>283</v>
      </c>
      <c r="C3" s="393"/>
      <c r="D3" s="39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3"/>
      <c r="B4" s="263"/>
      <c r="C4" s="263"/>
      <c r="D4" s="263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98" t="s">
        <v>0</v>
      </c>
      <c r="B5" s="399" t="s">
        <v>1</v>
      </c>
      <c r="C5" s="399" t="s">
        <v>2</v>
      </c>
      <c r="D5" s="39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1.75" thickBot="1">
      <c r="A6" s="639">
        <v>2</v>
      </c>
      <c r="B6" s="641" t="s">
        <v>34</v>
      </c>
      <c r="C6" s="641" t="s">
        <v>40</v>
      </c>
      <c r="D6" s="640">
        <v>1500000</v>
      </c>
      <c r="E6" s="165"/>
      <c r="F6" s="166">
        <f>SUM(H6:AH6)</f>
        <v>40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Punten!R20</f>
        <v>0</v>
      </c>
      <c r="S6" s="166">
        <f>Punten!S20</f>
        <v>0</v>
      </c>
      <c r="T6" s="166">
        <f>Punten!T20</f>
        <v>0</v>
      </c>
      <c r="U6" s="166">
        <f>Punten!U20</f>
        <v>3</v>
      </c>
      <c r="V6" s="166">
        <f>Punten!V20</f>
        <v>0</v>
      </c>
      <c r="W6" s="166">
        <f>Punten!W20</f>
        <v>0</v>
      </c>
      <c r="X6" s="166">
        <f>Punten!X20</f>
        <v>0</v>
      </c>
      <c r="Y6" s="166">
        <f>Punten!Y20</f>
        <v>0</v>
      </c>
      <c r="Z6" s="166">
        <f>Punten!Z20</f>
        <v>0</v>
      </c>
      <c r="AA6" s="166">
        <f>Punten!AA20</f>
        <v>0</v>
      </c>
      <c r="AB6" s="166">
        <f>Punten!AB20</f>
        <v>0</v>
      </c>
      <c r="AC6" s="166">
        <f>Punten!AC20</f>
        <v>0</v>
      </c>
      <c r="AD6" s="166">
        <f>Punten!AD20</f>
        <v>0</v>
      </c>
      <c r="AE6" s="166">
        <f>Punten!AE20</f>
        <v>0</v>
      </c>
      <c r="AF6" s="166">
        <f>Punten!AF20</f>
        <v>0</v>
      </c>
      <c r="AG6" s="166">
        <f>Punten!AG20</f>
        <v>0</v>
      </c>
      <c r="AH6" s="166">
        <f>Punten!AH20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37" t="s">
        <v>78</v>
      </c>
      <c r="B7" s="636" t="s">
        <v>81</v>
      </c>
      <c r="C7" s="636" t="s">
        <v>77</v>
      </c>
      <c r="D7" s="638">
        <v>1000000</v>
      </c>
      <c r="E7" s="168"/>
      <c r="F7" s="166">
        <f t="shared" ref="F7:F16" si="0">SUM(H7:AH7)</f>
        <v>48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3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43">
        <v>3</v>
      </c>
      <c r="B8" s="644" t="s">
        <v>110</v>
      </c>
      <c r="C8" s="645" t="s">
        <v>109</v>
      </c>
      <c r="D8" s="645">
        <v>1500000</v>
      </c>
      <c r="E8" s="168"/>
      <c r="F8" s="166">
        <f t="shared" si="0"/>
        <v>39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1</v>
      </c>
      <c r="S8" s="166">
        <f>Punten!S58</f>
        <v>0</v>
      </c>
      <c r="T8" s="166">
        <f>Punten!T58</f>
        <v>0</v>
      </c>
      <c r="U8" s="166">
        <f>Punten!U58</f>
        <v>3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46" t="s">
        <v>164</v>
      </c>
      <c r="B9" s="645" t="s">
        <v>182</v>
      </c>
      <c r="C9" s="644" t="s">
        <v>186</v>
      </c>
      <c r="D9" s="645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47">
        <v>1</v>
      </c>
      <c r="B10" s="648" t="s">
        <v>17</v>
      </c>
      <c r="C10" s="648" t="s">
        <v>22</v>
      </c>
      <c r="D10" s="649">
        <v>1500000</v>
      </c>
      <c r="E10" s="168"/>
      <c r="F10" s="166">
        <f t="shared" si="0"/>
        <v>72</v>
      </c>
      <c r="G10" s="167"/>
      <c r="H10" s="166">
        <f>Punten!H10</f>
        <v>3</v>
      </c>
      <c r="I10" s="166">
        <f>Punten!I10</f>
        <v>0</v>
      </c>
      <c r="J10" s="166">
        <f>Punten!J10</f>
        <v>27</v>
      </c>
      <c r="K10" s="166">
        <f>Punten!K10</f>
        <v>0</v>
      </c>
      <c r="L10" s="166">
        <f>Punten!L10</f>
        <v>3</v>
      </c>
      <c r="M10" s="166">
        <f>Punten!M10</f>
        <v>0</v>
      </c>
      <c r="N10" s="166">
        <f>Punten!N10</f>
        <v>0</v>
      </c>
      <c r="O10" s="166">
        <f>Punten!O10</f>
        <v>3</v>
      </c>
      <c r="P10" s="166">
        <f>Punten!P10</f>
        <v>3</v>
      </c>
      <c r="Q10" s="166">
        <f>Punten!Q10</f>
        <v>11</v>
      </c>
      <c r="R10" s="166">
        <f>Punten!R10</f>
        <v>0</v>
      </c>
      <c r="S10" s="166">
        <f>Punten!S10</f>
        <v>-2</v>
      </c>
      <c r="T10" s="166">
        <f>Punten!T10</f>
        <v>8</v>
      </c>
      <c r="U10" s="166">
        <f>Punten!U10</f>
        <v>8</v>
      </c>
      <c r="V10" s="166">
        <f>Punten!V10</f>
        <v>8</v>
      </c>
      <c r="W10" s="166">
        <f>Punten!W10</f>
        <v>0</v>
      </c>
      <c r="X10" s="166">
        <f>Punten!X10</f>
        <v>0</v>
      </c>
      <c r="Y10" s="166">
        <f>Punten!Y10</f>
        <v>0</v>
      </c>
      <c r="Z10" s="166">
        <f>Punten!Z10</f>
        <v>0</v>
      </c>
      <c r="AA10" s="166">
        <f>Punten!AA10</f>
        <v>0</v>
      </c>
      <c r="AB10" s="166">
        <f>Punten!AB10</f>
        <v>0</v>
      </c>
      <c r="AC10" s="166">
        <f>Punten!AC10</f>
        <v>0</v>
      </c>
      <c r="AD10" s="166">
        <f>Punten!AD10</f>
        <v>0</v>
      </c>
      <c r="AE10" s="166">
        <f>Punten!AE10</f>
        <v>0</v>
      </c>
      <c r="AF10" s="166">
        <f>Punten!AF10</f>
        <v>0</v>
      </c>
      <c r="AG10" s="166">
        <f>Punten!AG10</f>
        <v>0</v>
      </c>
      <c r="AH10" s="166">
        <f>Punten!AH10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47" t="s">
        <v>141</v>
      </c>
      <c r="B11" s="651" t="s">
        <v>157</v>
      </c>
      <c r="C11" s="648" t="s">
        <v>168</v>
      </c>
      <c r="D11" s="649">
        <v>250000</v>
      </c>
      <c r="E11" s="165"/>
      <c r="F11" s="166">
        <f t="shared" si="0"/>
        <v>4</v>
      </c>
      <c r="G11" s="167"/>
      <c r="H11" s="166">
        <f>Punten!H91</f>
        <v>0</v>
      </c>
      <c r="I11" s="166">
        <f>Punten!I91</f>
        <v>4</v>
      </c>
      <c r="J11" s="166">
        <f>Punten!J91</f>
        <v>0</v>
      </c>
      <c r="K11" s="166">
        <f>Punten!K91</f>
        <v>0</v>
      </c>
      <c r="L11" s="166">
        <f>Punten!L91</f>
        <v>0</v>
      </c>
      <c r="M11" s="166">
        <f>Punten!M91</f>
        <v>0</v>
      </c>
      <c r="N11" s="166">
        <f>Punten!N91</f>
        <v>0</v>
      </c>
      <c r="O11" s="166">
        <f>Punten!O91</f>
        <v>0</v>
      </c>
      <c r="P11" s="166">
        <f>Punten!P91</f>
        <v>0</v>
      </c>
      <c r="Q11" s="166">
        <f>Punten!Q91</f>
        <v>0</v>
      </c>
      <c r="R11" s="166">
        <f>Punten!R91</f>
        <v>0</v>
      </c>
      <c r="S11" s="166">
        <f>Punten!S91</f>
        <v>0</v>
      </c>
      <c r="T11" s="166">
        <f>Punten!T91</f>
        <v>0</v>
      </c>
      <c r="U11" s="166">
        <f>Punten!U91</f>
        <v>0</v>
      </c>
      <c r="V11" s="166">
        <f>Punten!V91</f>
        <v>0</v>
      </c>
      <c r="W11" s="166">
        <f>Punten!W91</f>
        <v>0</v>
      </c>
      <c r="X11" s="166">
        <f>Punten!X91</f>
        <v>0</v>
      </c>
      <c r="Y11" s="166">
        <f>Punten!Y91</f>
        <v>0</v>
      </c>
      <c r="Z11" s="166">
        <f>Punten!Z91</f>
        <v>0</v>
      </c>
      <c r="AA11" s="166">
        <f>Punten!AA91</f>
        <v>0</v>
      </c>
      <c r="AB11" s="166">
        <f>Punten!AB91</f>
        <v>0</v>
      </c>
      <c r="AC11" s="166">
        <f>Punten!AC91</f>
        <v>0</v>
      </c>
      <c r="AD11" s="166">
        <f>Punten!AD91</f>
        <v>0</v>
      </c>
      <c r="AE11" s="166">
        <f>Punten!AE91</f>
        <v>0</v>
      </c>
      <c r="AF11" s="166">
        <f>Punten!AF91</f>
        <v>0</v>
      </c>
      <c r="AG11" s="166">
        <f>Punten!AG91</f>
        <v>0</v>
      </c>
      <c r="AH11" s="166">
        <f>Punten!AH91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42">
        <v>3</v>
      </c>
      <c r="B12" s="641" t="s">
        <v>106</v>
      </c>
      <c r="C12" s="640" t="s">
        <v>126</v>
      </c>
      <c r="D12" s="640">
        <v>1750000</v>
      </c>
      <c r="E12" s="165"/>
      <c r="F12" s="166">
        <f t="shared" si="0"/>
        <v>54</v>
      </c>
      <c r="G12" s="167"/>
      <c r="H12" s="166">
        <f>Punten!H48</f>
        <v>0</v>
      </c>
      <c r="I12" s="166">
        <f>Punten!I48</f>
        <v>1</v>
      </c>
      <c r="J12" s="166">
        <f>Punten!J48</f>
        <v>0</v>
      </c>
      <c r="K12" s="166">
        <f>Punten!K48</f>
        <v>11</v>
      </c>
      <c r="L12" s="166">
        <f>Punten!L48</f>
        <v>0</v>
      </c>
      <c r="M12" s="166">
        <f>Punten!M48</f>
        <v>0</v>
      </c>
      <c r="N12" s="166">
        <f>Punten!N48</f>
        <v>1</v>
      </c>
      <c r="O12" s="166">
        <f>Punten!O48</f>
        <v>0</v>
      </c>
      <c r="P12" s="166">
        <f>Punten!P48</f>
        <v>19</v>
      </c>
      <c r="Q12" s="166">
        <f>Punten!Q48</f>
        <v>1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3</v>
      </c>
      <c r="V12" s="166">
        <f>Punten!V68</f>
        <v>9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50" t="s">
        <v>78</v>
      </c>
      <c r="B13" s="648" t="s">
        <v>230</v>
      </c>
      <c r="C13" s="648" t="s">
        <v>92</v>
      </c>
      <c r="D13" s="649">
        <v>750000</v>
      </c>
      <c r="E13" s="165"/>
      <c r="F13" s="166">
        <f t="shared" si="0"/>
        <v>44</v>
      </c>
      <c r="G13" s="167"/>
      <c r="H13" s="166">
        <f>Punten!H48</f>
        <v>0</v>
      </c>
      <c r="I13" s="166">
        <f>Punten!I48</f>
        <v>1</v>
      </c>
      <c r="J13" s="166">
        <f>Punten!J48</f>
        <v>0</v>
      </c>
      <c r="K13" s="166">
        <f>Punten!K48</f>
        <v>11</v>
      </c>
      <c r="L13" s="166">
        <f>Punten!L48</f>
        <v>0</v>
      </c>
      <c r="M13" s="166">
        <f>Punten!M48</f>
        <v>0</v>
      </c>
      <c r="N13" s="166">
        <f>Punten!N48</f>
        <v>1</v>
      </c>
      <c r="O13" s="166">
        <f>Punten!O48</f>
        <v>0</v>
      </c>
      <c r="P13" s="166">
        <f>Punten!P48</f>
        <v>19</v>
      </c>
      <c r="Q13" s="166">
        <f>Punten!Q48</f>
        <v>1</v>
      </c>
      <c r="R13" s="166">
        <f>Punten!R48</f>
        <v>0</v>
      </c>
      <c r="S13" s="166">
        <f>Punten!S48</f>
        <v>0</v>
      </c>
      <c r="T13" s="166">
        <f>Punten!T48</f>
        <v>0</v>
      </c>
      <c r="U13" s="166">
        <f>Punten!U48</f>
        <v>11</v>
      </c>
      <c r="V13" s="166">
        <f>Punten!V48</f>
        <v>0</v>
      </c>
      <c r="W13" s="166">
        <f>Punten!W48</f>
        <v>0</v>
      </c>
      <c r="X13" s="166">
        <f>Punten!X48</f>
        <v>0</v>
      </c>
      <c r="Y13" s="166">
        <f>Punten!Y48</f>
        <v>0</v>
      </c>
      <c r="Z13" s="166">
        <f>Punten!Z48</f>
        <v>0</v>
      </c>
      <c r="AA13" s="166">
        <f>Punten!AA48</f>
        <v>0</v>
      </c>
      <c r="AB13" s="166">
        <f>Punten!AB48</f>
        <v>0</v>
      </c>
      <c r="AC13" s="166">
        <f>Punten!AC48</f>
        <v>0</v>
      </c>
      <c r="AD13" s="166">
        <f>Punten!AD48</f>
        <v>0</v>
      </c>
      <c r="AE13" s="166">
        <f>Punten!AE48</f>
        <v>0</v>
      </c>
      <c r="AF13" s="166">
        <f>Punten!AF48</f>
        <v>0</v>
      </c>
      <c r="AG13" s="166">
        <f>Punten!AG48</f>
        <v>0</v>
      </c>
      <c r="AH13" s="166">
        <f>Punten!AH48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43">
        <v>1</v>
      </c>
      <c r="B14" s="644" t="s">
        <v>30</v>
      </c>
      <c r="C14" s="644" t="s">
        <v>33</v>
      </c>
      <c r="D14" s="645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46">
        <v>2</v>
      </c>
      <c r="B15" s="645" t="s">
        <v>225</v>
      </c>
      <c r="C15" s="644" t="s">
        <v>65</v>
      </c>
      <c r="D15" s="645">
        <v>750000</v>
      </c>
      <c r="E15" s="168"/>
      <c r="F15" s="166">
        <f t="shared" si="0"/>
        <v>88</v>
      </c>
      <c r="G15" s="167"/>
      <c r="H15" s="166">
        <f>Punten!H34</f>
        <v>0</v>
      </c>
      <c r="I15" s="166">
        <f>Punten!I34</f>
        <v>9</v>
      </c>
      <c r="J15" s="166">
        <f>Punten!J34</f>
        <v>27</v>
      </c>
      <c r="K15" s="166">
        <f>Punten!K34</f>
        <v>3</v>
      </c>
      <c r="L15" s="166">
        <f>Punten!L34</f>
        <v>3</v>
      </c>
      <c r="M15" s="166">
        <f>Punten!M34</f>
        <v>3</v>
      </c>
      <c r="N15" s="166">
        <f>Punten!N34</f>
        <v>0</v>
      </c>
      <c r="O15" s="166">
        <f>Punten!O34</f>
        <v>15</v>
      </c>
      <c r="P15" s="166">
        <f>Punten!P34</f>
        <v>0</v>
      </c>
      <c r="Q15" s="166">
        <f>Punten!Q34</f>
        <v>0</v>
      </c>
      <c r="R15" s="166">
        <f>Punten!R34</f>
        <v>0</v>
      </c>
      <c r="S15" s="166">
        <f>Punten!S34</f>
        <v>0</v>
      </c>
      <c r="T15" s="166">
        <f>Punten!T34</f>
        <v>0</v>
      </c>
      <c r="U15" s="166">
        <f>Punten!U34</f>
        <v>21</v>
      </c>
      <c r="V15" s="166">
        <f>Punten!V34</f>
        <v>7</v>
      </c>
      <c r="W15" s="166">
        <f>Punten!W34</f>
        <v>0</v>
      </c>
      <c r="X15" s="166">
        <f>Punten!X34</f>
        <v>0</v>
      </c>
      <c r="Y15" s="166">
        <f>Punten!Y34</f>
        <v>0</v>
      </c>
      <c r="Z15" s="166">
        <f>Punten!Z34</f>
        <v>0</v>
      </c>
      <c r="AA15" s="166">
        <f>Punten!AA34</f>
        <v>0</v>
      </c>
      <c r="AB15" s="166">
        <f>Punten!AB34</f>
        <v>0</v>
      </c>
      <c r="AC15" s="166">
        <f>Punten!AC34</f>
        <v>0</v>
      </c>
      <c r="AD15" s="166">
        <f>Punten!AD34</f>
        <v>0</v>
      </c>
      <c r="AE15" s="166">
        <f>Punten!AE34</f>
        <v>0</v>
      </c>
      <c r="AF15" s="166">
        <f>Punten!AF34</f>
        <v>0</v>
      </c>
      <c r="AG15" s="166">
        <f>Punten!AG34</f>
        <v>0</v>
      </c>
      <c r="AH15" s="166">
        <f>Punten!AH34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37" t="s">
        <v>164</v>
      </c>
      <c r="B16" s="638" t="s">
        <v>187</v>
      </c>
      <c r="C16" s="636" t="s">
        <v>245</v>
      </c>
      <c r="D16" s="638">
        <v>2500000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555</v>
      </c>
      <c r="G19" s="167"/>
      <c r="H19" s="166">
        <f>SUM(H6:H16)</f>
        <v>24</v>
      </c>
      <c r="I19" s="166">
        <f t="shared" ref="I19:AH19" si="1">SUM(I6:I16)</f>
        <v>43</v>
      </c>
      <c r="J19" s="166">
        <f t="shared" si="1"/>
        <v>72</v>
      </c>
      <c r="K19" s="166">
        <f t="shared" si="1"/>
        <v>85</v>
      </c>
      <c r="L19" s="166">
        <f t="shared" si="1"/>
        <v>93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66</v>
      </c>
      <c r="Q19" s="166">
        <f t="shared" si="1"/>
        <v>22</v>
      </c>
      <c r="R19" s="166">
        <f t="shared" si="1"/>
        <v>10</v>
      </c>
      <c r="S19" s="166">
        <f t="shared" si="1"/>
        <v>-1</v>
      </c>
      <c r="T19" s="166">
        <f t="shared" si="1"/>
        <v>11</v>
      </c>
      <c r="U19" s="166">
        <f t="shared" si="1"/>
        <v>49</v>
      </c>
      <c r="V19" s="166">
        <f t="shared" si="1"/>
        <v>24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topLeftCell="A19" workbookViewId="0">
      <selection activeCell="V36" sqref="V36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8">
        <v>1</v>
      </c>
      <c r="B2" s="179" t="s">
        <v>5</v>
      </c>
      <c r="C2" s="179" t="s">
        <v>6</v>
      </c>
      <c r="D2" s="180">
        <v>1250000</v>
      </c>
      <c r="E2" s="7"/>
      <c r="F2" s="15">
        <f t="shared" ref="F2:F65" si="0">SUM(H2:AH2)</f>
        <v>40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>
        <v>3</v>
      </c>
      <c r="P2" s="17">
        <v>8</v>
      </c>
      <c r="Q2" s="17">
        <v>8</v>
      </c>
      <c r="R2" s="17"/>
      <c r="S2" s="17">
        <v>1</v>
      </c>
      <c r="T2" s="17">
        <v>3</v>
      </c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2">
        <v>1</v>
      </c>
      <c r="B3" s="163" t="s">
        <v>48</v>
      </c>
      <c r="C3" s="163" t="s">
        <v>8</v>
      </c>
      <c r="D3" s="164">
        <v>750000</v>
      </c>
      <c r="E3" s="21"/>
      <c r="F3" s="15">
        <f t="shared" si="0"/>
        <v>10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>
        <v>10</v>
      </c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2">
        <v>1</v>
      </c>
      <c r="B4" s="163" t="s">
        <v>9</v>
      </c>
      <c r="C4" s="163" t="s">
        <v>10</v>
      </c>
      <c r="D4" s="164">
        <v>1500000</v>
      </c>
      <c r="E4" s="21"/>
      <c r="F4" s="15">
        <f t="shared" si="0"/>
        <v>42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>
        <v>3</v>
      </c>
      <c r="P4" s="17"/>
      <c r="Q4" s="17"/>
      <c r="R4" s="17"/>
      <c r="S4" s="17">
        <v>1</v>
      </c>
      <c r="T4" s="17">
        <v>3</v>
      </c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2">
        <v>1</v>
      </c>
      <c r="B5" s="163" t="s">
        <v>13</v>
      </c>
      <c r="C5" s="163" t="s">
        <v>12</v>
      </c>
      <c r="D5" s="164">
        <v>750000</v>
      </c>
      <c r="E5" s="21"/>
      <c r="F5" s="15">
        <f t="shared" si="0"/>
        <v>46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>
        <v>3</v>
      </c>
      <c r="N5" s="17"/>
      <c r="O5" s="17">
        <v>6</v>
      </c>
      <c r="P5" s="17">
        <v>6</v>
      </c>
      <c r="Q5" s="17">
        <v>6</v>
      </c>
      <c r="R5" s="17"/>
      <c r="S5" s="17">
        <v>1</v>
      </c>
      <c r="T5" s="17">
        <v>3</v>
      </c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2">
        <v>1</v>
      </c>
      <c r="B6" s="163" t="s">
        <v>220</v>
      </c>
      <c r="C6" s="163" t="s">
        <v>14</v>
      </c>
      <c r="D6" s="164">
        <v>1000000</v>
      </c>
      <c r="E6" s="21"/>
      <c r="F6" s="15">
        <f t="shared" si="0"/>
        <v>38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>
        <v>3</v>
      </c>
      <c r="P6" s="17">
        <v>6</v>
      </c>
      <c r="Q6" s="17">
        <v>6</v>
      </c>
      <c r="R6" s="17"/>
      <c r="S6" s="17">
        <v>1</v>
      </c>
      <c r="T6" s="17">
        <v>10</v>
      </c>
      <c r="U6" s="18">
        <v>-3</v>
      </c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2">
        <v>1</v>
      </c>
      <c r="B7" s="163" t="s">
        <v>51</v>
      </c>
      <c r="C7" s="163" t="s">
        <v>16</v>
      </c>
      <c r="D7" s="164">
        <v>500000</v>
      </c>
      <c r="E7" s="21"/>
      <c r="F7" s="15">
        <f t="shared" si="0"/>
        <v>23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>
        <v>0</v>
      </c>
      <c r="P7" s="17">
        <v>6</v>
      </c>
      <c r="Q7" s="17">
        <v>16</v>
      </c>
      <c r="R7" s="17"/>
      <c r="S7" s="17"/>
      <c r="T7" s="17">
        <v>3</v>
      </c>
      <c r="U7" s="18">
        <v>-3</v>
      </c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2">
        <v>1</v>
      </c>
      <c r="B8" s="163" t="s">
        <v>11</v>
      </c>
      <c r="C8" s="163" t="s">
        <v>18</v>
      </c>
      <c r="D8" s="164">
        <v>750000</v>
      </c>
      <c r="E8" s="21"/>
      <c r="F8" s="15">
        <f t="shared" si="0"/>
        <v>3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>
        <v>3</v>
      </c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4">
        <v>1</v>
      </c>
      <c r="B9" s="182" t="s">
        <v>15</v>
      </c>
      <c r="C9" s="182" t="s">
        <v>20</v>
      </c>
      <c r="D9" s="183">
        <v>1000000</v>
      </c>
      <c r="E9" s="21"/>
      <c r="F9" s="15">
        <f t="shared" si="0"/>
        <v>27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>
        <v>3</v>
      </c>
      <c r="P9" s="17">
        <v>3</v>
      </c>
      <c r="Q9" s="17">
        <v>3</v>
      </c>
      <c r="R9" s="17"/>
      <c r="S9" s="17"/>
      <c r="T9" s="17">
        <v>3</v>
      </c>
      <c r="U9" s="18"/>
      <c r="V9" s="18">
        <v>-8</v>
      </c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4">
        <v>1</v>
      </c>
      <c r="B10" s="182" t="s">
        <v>17</v>
      </c>
      <c r="C10" s="182" t="s">
        <v>22</v>
      </c>
      <c r="D10" s="183">
        <v>1500000</v>
      </c>
      <c r="E10" s="21"/>
      <c r="F10" s="15">
        <f t="shared" si="0"/>
        <v>72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>
        <v>3</v>
      </c>
      <c r="P10" s="17">
        <v>3</v>
      </c>
      <c r="Q10" s="17">
        <v>11</v>
      </c>
      <c r="R10" s="17"/>
      <c r="S10" s="17">
        <v>-2</v>
      </c>
      <c r="T10" s="17">
        <v>8</v>
      </c>
      <c r="U10" s="18">
        <v>8</v>
      </c>
      <c r="V10" s="18">
        <v>8</v>
      </c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1">
        <v>1</v>
      </c>
      <c r="B11" s="182" t="s">
        <v>19</v>
      </c>
      <c r="C11" s="182" t="s">
        <v>23</v>
      </c>
      <c r="D11" s="183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1">
        <v>1</v>
      </c>
      <c r="B12" s="182" t="s">
        <v>21</v>
      </c>
      <c r="C12" s="182" t="s">
        <v>25</v>
      </c>
      <c r="D12" s="183">
        <v>250000</v>
      </c>
      <c r="E12" s="21"/>
      <c r="F12" s="15">
        <f t="shared" si="0"/>
        <v>45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>
        <v>3</v>
      </c>
      <c r="N12" s="17">
        <v>0</v>
      </c>
      <c r="O12" s="17"/>
      <c r="P12" s="17"/>
      <c r="Q12" s="17"/>
      <c r="R12" s="17"/>
      <c r="S12" s="17">
        <v>1</v>
      </c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1">
        <v>1</v>
      </c>
      <c r="B13" s="182" t="s">
        <v>7</v>
      </c>
      <c r="C13" s="182" t="s">
        <v>27</v>
      </c>
      <c r="D13" s="183">
        <v>1250000</v>
      </c>
      <c r="E13" s="21"/>
      <c r="F13" s="15">
        <f t="shared" si="0"/>
        <v>32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>
        <v>3</v>
      </c>
      <c r="N13" s="17"/>
      <c r="O13" s="17">
        <v>3</v>
      </c>
      <c r="P13" s="17">
        <v>3</v>
      </c>
      <c r="Q13" s="17">
        <v>11</v>
      </c>
      <c r="R13" s="17"/>
      <c r="S13" s="17">
        <v>-5</v>
      </c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0">
        <v>1</v>
      </c>
      <c r="B14" s="164" t="s">
        <v>26</v>
      </c>
      <c r="C14" s="163" t="s">
        <v>29</v>
      </c>
      <c r="D14" s="164">
        <v>1750000</v>
      </c>
      <c r="E14" s="21"/>
      <c r="F14" s="15">
        <f t="shared" si="0"/>
        <v>46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>
        <v>15</v>
      </c>
      <c r="P14" s="17">
        <v>3</v>
      </c>
      <c r="Q14" s="17">
        <v>3</v>
      </c>
      <c r="R14" s="17"/>
      <c r="S14" s="17">
        <v>1</v>
      </c>
      <c r="T14" s="17">
        <v>15</v>
      </c>
      <c r="U14" s="18">
        <v>-6</v>
      </c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2">
        <v>1</v>
      </c>
      <c r="B15" s="163" t="s">
        <v>28</v>
      </c>
      <c r="C15" s="163" t="s">
        <v>31</v>
      </c>
      <c r="D15" s="164">
        <v>1250000</v>
      </c>
      <c r="E15" s="21"/>
      <c r="F15" s="15">
        <f t="shared" si="0"/>
        <v>79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>
        <v>-3</v>
      </c>
      <c r="O15" s="17">
        <v>9</v>
      </c>
      <c r="P15" s="17">
        <v>15</v>
      </c>
      <c r="Q15" s="17">
        <v>9</v>
      </c>
      <c r="R15" s="17"/>
      <c r="S15" s="17">
        <v>4</v>
      </c>
      <c r="T15" s="17"/>
      <c r="U15" s="18"/>
      <c r="V15" s="18">
        <v>-3</v>
      </c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2">
        <v>1</v>
      </c>
      <c r="B16" s="163" t="s">
        <v>30</v>
      </c>
      <c r="C16" s="163" t="s">
        <v>33</v>
      </c>
      <c r="D16" s="164">
        <v>2250000</v>
      </c>
      <c r="E16" s="21"/>
      <c r="F16" s="15">
        <f t="shared" si="0"/>
        <v>82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>
        <v>6</v>
      </c>
      <c r="O16" s="17">
        <v>9</v>
      </c>
      <c r="P16" s="17">
        <v>15</v>
      </c>
      <c r="Q16" s="17">
        <v>9</v>
      </c>
      <c r="R16" s="17"/>
      <c r="S16" s="17">
        <v>1</v>
      </c>
      <c r="T16" s="17">
        <v>3</v>
      </c>
      <c r="U16" s="18">
        <v>-3</v>
      </c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2">
        <v>1</v>
      </c>
      <c r="B17" s="163" t="s">
        <v>32</v>
      </c>
      <c r="C17" s="163" t="s">
        <v>35</v>
      </c>
      <c r="D17" s="164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2">
        <v>1</v>
      </c>
      <c r="B18" s="163" t="s">
        <v>221</v>
      </c>
      <c r="C18" s="163" t="s">
        <v>36</v>
      </c>
      <c r="D18" s="164">
        <v>500000</v>
      </c>
      <c r="E18" s="21"/>
      <c r="F18" s="15">
        <f t="shared" si="0"/>
        <v>40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>
        <v>3</v>
      </c>
      <c r="P18" s="17">
        <v>9</v>
      </c>
      <c r="Q18" s="17">
        <v>3</v>
      </c>
      <c r="R18" s="17"/>
      <c r="S18" s="17">
        <v>1</v>
      </c>
      <c r="T18" s="17">
        <v>15</v>
      </c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8">
        <v>2</v>
      </c>
      <c r="B19" s="179" t="s">
        <v>222</v>
      </c>
      <c r="C19" s="179" t="s">
        <v>38</v>
      </c>
      <c r="D19" s="180">
        <v>750000</v>
      </c>
      <c r="E19" s="21"/>
      <c r="F19" s="15">
        <f t="shared" si="0"/>
        <v>23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>
        <v>3</v>
      </c>
      <c r="P19" s="17"/>
      <c r="Q19" s="17"/>
      <c r="R19" s="17"/>
      <c r="S19" s="17"/>
      <c r="T19" s="17"/>
      <c r="U19" s="18">
        <v>3</v>
      </c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4">
        <v>2</v>
      </c>
      <c r="B20" s="182" t="s">
        <v>34</v>
      </c>
      <c r="C20" s="182" t="s">
        <v>40</v>
      </c>
      <c r="D20" s="183">
        <v>1500000</v>
      </c>
      <c r="E20" s="21"/>
      <c r="F20" s="15">
        <f t="shared" si="0"/>
        <v>67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>
        <v>13</v>
      </c>
      <c r="N20" s="17">
        <v>10</v>
      </c>
      <c r="O20" s="17">
        <v>3</v>
      </c>
      <c r="P20" s="17"/>
      <c r="Q20" s="17"/>
      <c r="R20" s="17"/>
      <c r="S20" s="17"/>
      <c r="T20" s="17"/>
      <c r="U20" s="18">
        <v>3</v>
      </c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2">
        <v>2</v>
      </c>
      <c r="B21" s="164" t="s">
        <v>24</v>
      </c>
      <c r="C21" s="163" t="s">
        <v>42</v>
      </c>
      <c r="D21" s="164">
        <v>500000</v>
      </c>
      <c r="E21" s="21"/>
      <c r="F21" s="15">
        <f t="shared" si="0"/>
        <v>28</v>
      </c>
      <c r="G21" s="21"/>
      <c r="H21" s="16"/>
      <c r="I21" s="17"/>
      <c r="J21" s="17">
        <v>3</v>
      </c>
      <c r="K21" s="17"/>
      <c r="L21" s="17"/>
      <c r="M21" s="17">
        <v>3</v>
      </c>
      <c r="N21" s="17"/>
      <c r="O21" s="17">
        <v>3</v>
      </c>
      <c r="P21" s="17">
        <v>6</v>
      </c>
      <c r="Q21" s="17">
        <v>6</v>
      </c>
      <c r="R21" s="17"/>
      <c r="S21" s="17">
        <v>1</v>
      </c>
      <c r="T21" s="17">
        <v>3</v>
      </c>
      <c r="U21" s="18">
        <v>3</v>
      </c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2">
        <v>2</v>
      </c>
      <c r="B22" s="164" t="s">
        <v>44</v>
      </c>
      <c r="C22" s="163" t="s">
        <v>43</v>
      </c>
      <c r="D22" s="164">
        <v>2000000</v>
      </c>
      <c r="E22" s="21"/>
      <c r="F22" s="15">
        <f t="shared" si="0"/>
        <v>55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>
        <v>3</v>
      </c>
      <c r="N22" s="17"/>
      <c r="O22" s="17">
        <v>6</v>
      </c>
      <c r="P22" s="17">
        <v>6</v>
      </c>
      <c r="Q22" s="17">
        <v>6</v>
      </c>
      <c r="R22" s="17"/>
      <c r="S22" s="17"/>
      <c r="T22" s="17">
        <v>0</v>
      </c>
      <c r="U22" s="18">
        <v>13</v>
      </c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2">
        <v>2</v>
      </c>
      <c r="B23" s="164" t="s">
        <v>46</v>
      </c>
      <c r="C23" s="163" t="s">
        <v>45</v>
      </c>
      <c r="D23" s="164">
        <v>1000000</v>
      </c>
      <c r="E23" s="21"/>
      <c r="F23" s="15">
        <f t="shared" si="0"/>
        <v>15</v>
      </c>
      <c r="G23" s="21"/>
      <c r="H23" s="16"/>
      <c r="I23" s="17"/>
      <c r="J23" s="17">
        <v>3</v>
      </c>
      <c r="K23" s="17"/>
      <c r="L23" s="17">
        <v>3</v>
      </c>
      <c r="M23" s="17">
        <v>3</v>
      </c>
      <c r="N23" s="17"/>
      <c r="O23" s="17">
        <v>3</v>
      </c>
      <c r="P23" s="17"/>
      <c r="Q23" s="17"/>
      <c r="R23" s="17"/>
      <c r="S23" s="17"/>
      <c r="T23" s="17"/>
      <c r="U23" s="18">
        <v>3</v>
      </c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2">
        <v>2</v>
      </c>
      <c r="B24" s="164" t="s">
        <v>41</v>
      </c>
      <c r="C24" s="163" t="s">
        <v>47</v>
      </c>
      <c r="D24" s="164">
        <v>1000000</v>
      </c>
      <c r="E24" s="21"/>
      <c r="F24" s="15">
        <f t="shared" si="0"/>
        <v>25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>
        <v>3</v>
      </c>
      <c r="N24" s="17"/>
      <c r="O24" s="17">
        <v>3</v>
      </c>
      <c r="P24" s="17"/>
      <c r="Q24" s="17"/>
      <c r="R24" s="17"/>
      <c r="S24" s="17"/>
      <c r="T24" s="17"/>
      <c r="U24" s="18">
        <v>3</v>
      </c>
      <c r="V24" s="18">
        <v>1</v>
      </c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2">
        <v>2</v>
      </c>
      <c r="B25" s="164" t="s">
        <v>55</v>
      </c>
      <c r="C25" s="163" t="s">
        <v>49</v>
      </c>
      <c r="D25" s="164">
        <v>1000000</v>
      </c>
      <c r="E25" s="21"/>
      <c r="F25" s="15">
        <f t="shared" si="0"/>
        <v>58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>
        <v>13</v>
      </c>
      <c r="P25" s="17"/>
      <c r="Q25" s="17"/>
      <c r="R25" s="17"/>
      <c r="S25" s="17"/>
      <c r="T25" s="17"/>
      <c r="U25" s="18">
        <v>13</v>
      </c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1">
        <v>2</v>
      </c>
      <c r="B26" s="182" t="s">
        <v>53</v>
      </c>
      <c r="C26" s="182" t="s">
        <v>50</v>
      </c>
      <c r="D26" s="183">
        <v>1750000</v>
      </c>
      <c r="E26" s="21"/>
      <c r="F26" s="15">
        <f t="shared" si="0"/>
        <v>12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>
        <v>3</v>
      </c>
      <c r="P26" s="17"/>
      <c r="Q26" s="17"/>
      <c r="R26" s="17"/>
      <c r="S26" s="17"/>
      <c r="T26" s="17"/>
      <c r="U26" s="18">
        <v>3</v>
      </c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1">
        <v>2</v>
      </c>
      <c r="B27" s="182" t="s">
        <v>223</v>
      </c>
      <c r="C27" s="182" t="s">
        <v>52</v>
      </c>
      <c r="D27" s="183">
        <v>750000</v>
      </c>
      <c r="E27" s="21"/>
      <c r="F27" s="15">
        <f t="shared" si="0"/>
        <v>22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>
        <v>3</v>
      </c>
      <c r="N27" s="17"/>
      <c r="O27" s="17"/>
      <c r="P27" s="17"/>
      <c r="Q27" s="17"/>
      <c r="R27" s="17"/>
      <c r="S27" s="17">
        <v>1</v>
      </c>
      <c r="T27" s="17">
        <v>3</v>
      </c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1">
        <v>2</v>
      </c>
      <c r="B28" s="182" t="s">
        <v>72</v>
      </c>
      <c r="C28" s="182" t="s">
        <v>54</v>
      </c>
      <c r="D28" s="183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1">
        <v>2</v>
      </c>
      <c r="B29" s="182" t="s">
        <v>224</v>
      </c>
      <c r="C29" s="182" t="s">
        <v>56</v>
      </c>
      <c r="D29" s="183">
        <v>750000</v>
      </c>
      <c r="E29" s="21"/>
      <c r="F29" s="15">
        <f t="shared" si="0"/>
        <v>37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>
        <v>3</v>
      </c>
      <c r="N29" s="17"/>
      <c r="O29" s="17">
        <v>3</v>
      </c>
      <c r="P29" s="17"/>
      <c r="Q29" s="17"/>
      <c r="R29" s="17"/>
      <c r="S29" s="17"/>
      <c r="T29" s="17"/>
      <c r="U29" s="18">
        <v>3</v>
      </c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1">
        <v>2</v>
      </c>
      <c r="B30" s="182" t="s">
        <v>57</v>
      </c>
      <c r="C30" s="182" t="s">
        <v>58</v>
      </c>
      <c r="D30" s="183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4">
        <v>2</v>
      </c>
      <c r="B31" s="182" t="s">
        <v>59</v>
      </c>
      <c r="C31" s="182" t="s">
        <v>60</v>
      </c>
      <c r="D31" s="183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4">
        <v>2</v>
      </c>
      <c r="B32" s="182" t="s">
        <v>61</v>
      </c>
      <c r="C32" s="182" t="s">
        <v>62</v>
      </c>
      <c r="D32" s="183">
        <v>250000</v>
      </c>
      <c r="E32" s="21"/>
      <c r="F32" s="15">
        <f t="shared" si="0"/>
        <v>6</v>
      </c>
      <c r="G32" s="21"/>
      <c r="H32" s="16"/>
      <c r="I32" s="17"/>
      <c r="J32" s="17"/>
      <c r="K32" s="17"/>
      <c r="L32" s="17"/>
      <c r="M32" s="17"/>
      <c r="N32" s="17"/>
      <c r="O32" s="17">
        <v>3</v>
      </c>
      <c r="P32" s="17"/>
      <c r="Q32" s="17"/>
      <c r="R32" s="17"/>
      <c r="S32" s="17"/>
      <c r="T32" s="17"/>
      <c r="U32" s="18">
        <v>3</v>
      </c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0">
        <v>2</v>
      </c>
      <c r="B33" s="164" t="s">
        <v>63</v>
      </c>
      <c r="C33" s="163" t="s">
        <v>64</v>
      </c>
      <c r="D33" s="164">
        <v>1000000</v>
      </c>
      <c r="E33" s="21"/>
      <c r="F33" s="15">
        <f t="shared" si="0"/>
        <v>16</v>
      </c>
      <c r="G33" s="21"/>
      <c r="H33" s="16"/>
      <c r="I33" s="17"/>
      <c r="J33" s="17">
        <v>3</v>
      </c>
      <c r="K33" s="17">
        <v>3</v>
      </c>
      <c r="L33" s="17"/>
      <c r="M33" s="17">
        <v>3</v>
      </c>
      <c r="N33" s="17"/>
      <c r="O33" s="17"/>
      <c r="P33" s="17">
        <v>6</v>
      </c>
      <c r="Q33" s="17"/>
      <c r="R33" s="17"/>
      <c r="S33" s="17"/>
      <c r="T33" s="17"/>
      <c r="U33" s="18"/>
      <c r="V33" s="18">
        <v>1</v>
      </c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0">
        <v>2</v>
      </c>
      <c r="B34" s="164" t="s">
        <v>225</v>
      </c>
      <c r="C34" s="163" t="s">
        <v>65</v>
      </c>
      <c r="D34" s="164">
        <v>750000</v>
      </c>
      <c r="E34" s="21"/>
      <c r="F34" s="15">
        <f t="shared" si="0"/>
        <v>88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>
        <v>3</v>
      </c>
      <c r="N34" s="17"/>
      <c r="O34" s="17">
        <v>15</v>
      </c>
      <c r="P34" s="17"/>
      <c r="Q34" s="17"/>
      <c r="R34" s="17"/>
      <c r="S34" s="17"/>
      <c r="T34" s="17"/>
      <c r="U34" s="18">
        <v>21</v>
      </c>
      <c r="V34" s="18">
        <v>7</v>
      </c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0">
        <v>2</v>
      </c>
      <c r="B35" s="164" t="s">
        <v>226</v>
      </c>
      <c r="C35" s="163" t="s">
        <v>67</v>
      </c>
      <c r="D35" s="164">
        <v>750000</v>
      </c>
      <c r="E35" s="21"/>
      <c r="F35" s="15">
        <f t="shared" si="0"/>
        <v>12</v>
      </c>
      <c r="G35" s="21"/>
      <c r="H35" s="16"/>
      <c r="I35" s="17"/>
      <c r="J35" s="17"/>
      <c r="K35" s="17"/>
      <c r="L35" s="17">
        <v>3</v>
      </c>
      <c r="M35" s="17">
        <v>3</v>
      </c>
      <c r="N35" s="17"/>
      <c r="O35" s="17">
        <v>3</v>
      </c>
      <c r="P35" s="17"/>
      <c r="Q35" s="17"/>
      <c r="R35" s="17"/>
      <c r="S35" s="17"/>
      <c r="T35" s="17"/>
      <c r="U35" s="18">
        <v>3</v>
      </c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0">
        <v>2</v>
      </c>
      <c r="B36" s="164" t="s">
        <v>68</v>
      </c>
      <c r="C36" s="163" t="s">
        <v>69</v>
      </c>
      <c r="D36" s="164">
        <v>1750000</v>
      </c>
      <c r="E36" s="21"/>
      <c r="F36" s="15">
        <f t="shared" si="0"/>
        <v>57</v>
      </c>
      <c r="G36" s="21"/>
      <c r="H36" s="16"/>
      <c r="I36" s="17"/>
      <c r="J36" s="17">
        <v>9</v>
      </c>
      <c r="K36" s="17">
        <v>3</v>
      </c>
      <c r="L36" s="17">
        <v>3</v>
      </c>
      <c r="M36" s="17">
        <v>9</v>
      </c>
      <c r="N36" s="17">
        <v>6</v>
      </c>
      <c r="O36" s="17">
        <v>21</v>
      </c>
      <c r="P36" s="17"/>
      <c r="Q36" s="17"/>
      <c r="R36" s="17"/>
      <c r="S36" s="17"/>
      <c r="T36" s="17"/>
      <c r="U36" s="18">
        <v>3</v>
      </c>
      <c r="V36" s="18">
        <v>3</v>
      </c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0">
        <v>2</v>
      </c>
      <c r="B37" s="163" t="s">
        <v>70</v>
      </c>
      <c r="C37" s="163" t="s">
        <v>71</v>
      </c>
      <c r="D37" s="164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0">
        <v>2</v>
      </c>
      <c r="B38" s="163" t="s">
        <v>74</v>
      </c>
      <c r="C38" s="163" t="s">
        <v>73</v>
      </c>
      <c r="D38" s="164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8" t="s">
        <v>78</v>
      </c>
      <c r="B39" s="179" t="s">
        <v>79</v>
      </c>
      <c r="C39" s="179" t="s">
        <v>75</v>
      </c>
      <c r="D39" s="180">
        <v>1000000</v>
      </c>
      <c r="E39" s="21"/>
      <c r="F39" s="15">
        <f t="shared" si="0"/>
        <v>17</v>
      </c>
      <c r="G39" s="21"/>
      <c r="H39" s="16"/>
      <c r="I39" s="17">
        <v>1</v>
      </c>
      <c r="J39" s="17"/>
      <c r="K39" s="17">
        <v>8</v>
      </c>
      <c r="L39" s="17"/>
      <c r="M39" s="17"/>
      <c r="N39" s="17">
        <v>1</v>
      </c>
      <c r="O39" s="17"/>
      <c r="P39" s="17">
        <v>3</v>
      </c>
      <c r="Q39" s="17">
        <v>1</v>
      </c>
      <c r="R39" s="17"/>
      <c r="S39" s="17"/>
      <c r="T39" s="17"/>
      <c r="U39" s="18">
        <v>3</v>
      </c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2" t="s">
        <v>78</v>
      </c>
      <c r="B40" s="163" t="s">
        <v>81</v>
      </c>
      <c r="C40" s="163" t="s">
        <v>77</v>
      </c>
      <c r="D40" s="164">
        <v>1000000</v>
      </c>
      <c r="E40" s="21"/>
      <c r="F40" s="15">
        <f t="shared" si="0"/>
        <v>25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>
        <v>1</v>
      </c>
      <c r="O40" s="17"/>
      <c r="P40" s="17">
        <v>3</v>
      </c>
      <c r="Q40" s="17">
        <v>1</v>
      </c>
      <c r="R40" s="17"/>
      <c r="S40" s="17"/>
      <c r="T40" s="17"/>
      <c r="U40" s="18">
        <v>3</v>
      </c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2" t="s">
        <v>78</v>
      </c>
      <c r="B41" s="163" t="s">
        <v>83</v>
      </c>
      <c r="C41" s="163" t="s">
        <v>80</v>
      </c>
      <c r="D41" s="164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2" t="s">
        <v>78</v>
      </c>
      <c r="B42" s="163" t="s">
        <v>227</v>
      </c>
      <c r="C42" s="163" t="s">
        <v>82</v>
      </c>
      <c r="D42" s="164">
        <v>750000</v>
      </c>
      <c r="E42" s="21"/>
      <c r="F42" s="15">
        <f t="shared" si="0"/>
        <v>7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>
        <v>1</v>
      </c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2" t="s">
        <v>78</v>
      </c>
      <c r="B43" s="163" t="s">
        <v>228</v>
      </c>
      <c r="C43" s="163" t="s">
        <v>84</v>
      </c>
      <c r="D43" s="164">
        <v>750000</v>
      </c>
      <c r="E43" s="21"/>
      <c r="F43" s="15">
        <f t="shared" si="0"/>
        <v>15</v>
      </c>
      <c r="G43" s="21"/>
      <c r="H43" s="16"/>
      <c r="I43" s="17">
        <v>1</v>
      </c>
      <c r="J43" s="17"/>
      <c r="K43" s="17">
        <v>6</v>
      </c>
      <c r="L43" s="17"/>
      <c r="M43" s="17"/>
      <c r="N43" s="17">
        <v>1</v>
      </c>
      <c r="O43" s="17"/>
      <c r="P43" s="17">
        <v>3</v>
      </c>
      <c r="Q43" s="17">
        <v>1</v>
      </c>
      <c r="R43" s="17"/>
      <c r="S43" s="17"/>
      <c r="T43" s="17"/>
      <c r="U43" s="18">
        <v>3</v>
      </c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2" t="s">
        <v>78</v>
      </c>
      <c r="B44" s="163" t="s">
        <v>229</v>
      </c>
      <c r="C44" s="163" t="s">
        <v>85</v>
      </c>
      <c r="D44" s="164">
        <v>750000</v>
      </c>
      <c r="E44" s="21"/>
      <c r="F44" s="15">
        <f t="shared" si="0"/>
        <v>12</v>
      </c>
      <c r="G44" s="21"/>
      <c r="H44" s="16"/>
      <c r="I44" s="17">
        <v>1</v>
      </c>
      <c r="J44" s="17"/>
      <c r="K44" s="17">
        <v>6</v>
      </c>
      <c r="L44" s="17"/>
      <c r="M44" s="17"/>
      <c r="N44" s="17">
        <v>1</v>
      </c>
      <c r="O44" s="17"/>
      <c r="P44" s="17"/>
      <c r="Q44" s="17">
        <v>1</v>
      </c>
      <c r="R44" s="17"/>
      <c r="S44" s="17"/>
      <c r="T44" s="17"/>
      <c r="U44" s="18">
        <v>3</v>
      </c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2" t="s">
        <v>78</v>
      </c>
      <c r="B45" s="163" t="s">
        <v>86</v>
      </c>
      <c r="C45" s="163" t="s">
        <v>87</v>
      </c>
      <c r="D45" s="164">
        <v>750000</v>
      </c>
      <c r="E45" s="21"/>
      <c r="F45" s="15">
        <f t="shared" si="0"/>
        <v>12</v>
      </c>
      <c r="G45" s="21"/>
      <c r="H45" s="16"/>
      <c r="I45" s="17">
        <v>1</v>
      </c>
      <c r="J45" s="17"/>
      <c r="K45" s="17">
        <v>6</v>
      </c>
      <c r="L45" s="17"/>
      <c r="M45" s="17"/>
      <c r="N45" s="17">
        <v>1</v>
      </c>
      <c r="O45" s="17"/>
      <c r="P45" s="17">
        <v>3</v>
      </c>
      <c r="Q45" s="17">
        <v>1</v>
      </c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2" t="s">
        <v>78</v>
      </c>
      <c r="B46" s="163" t="s">
        <v>88</v>
      </c>
      <c r="C46" s="163" t="s">
        <v>89</v>
      </c>
      <c r="D46" s="164">
        <v>500000</v>
      </c>
      <c r="E46" s="21"/>
      <c r="F46" s="15">
        <f t="shared" si="0"/>
        <v>8</v>
      </c>
      <c r="G46" s="21"/>
      <c r="H46" s="16"/>
      <c r="I46" s="17">
        <v>1</v>
      </c>
      <c r="J46" s="17"/>
      <c r="K46" s="17">
        <v>6</v>
      </c>
      <c r="L46" s="17"/>
      <c r="M46" s="17"/>
      <c r="N46" s="17">
        <v>1</v>
      </c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1" t="s">
        <v>78</v>
      </c>
      <c r="B47" s="182" t="s">
        <v>90</v>
      </c>
      <c r="C47" s="182" t="s">
        <v>91</v>
      </c>
      <c r="D47" s="183">
        <v>750000</v>
      </c>
      <c r="E47" s="21"/>
      <c r="F47" s="15">
        <f t="shared" si="0"/>
        <v>28</v>
      </c>
      <c r="G47" s="21"/>
      <c r="H47" s="16"/>
      <c r="I47" s="17">
        <v>1</v>
      </c>
      <c r="J47" s="17"/>
      <c r="K47" s="17">
        <v>3</v>
      </c>
      <c r="L47" s="17"/>
      <c r="M47" s="17"/>
      <c r="N47" s="17">
        <v>1</v>
      </c>
      <c r="O47" s="17"/>
      <c r="P47" s="17">
        <v>3</v>
      </c>
      <c r="Q47" s="17">
        <v>9</v>
      </c>
      <c r="R47" s="17"/>
      <c r="S47" s="17"/>
      <c r="T47" s="17"/>
      <c r="U47" s="18">
        <v>11</v>
      </c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1" t="s">
        <v>78</v>
      </c>
      <c r="B48" s="182" t="s">
        <v>230</v>
      </c>
      <c r="C48" s="182" t="s">
        <v>92</v>
      </c>
      <c r="D48" s="183">
        <v>750000</v>
      </c>
      <c r="E48" s="21"/>
      <c r="F48" s="15">
        <f t="shared" si="0"/>
        <v>44</v>
      </c>
      <c r="G48" s="21"/>
      <c r="H48" s="16"/>
      <c r="I48" s="17">
        <v>1</v>
      </c>
      <c r="J48" s="17"/>
      <c r="K48" s="17">
        <v>11</v>
      </c>
      <c r="L48" s="17"/>
      <c r="M48" s="17"/>
      <c r="N48" s="17">
        <v>1</v>
      </c>
      <c r="O48" s="17"/>
      <c r="P48" s="17">
        <v>19</v>
      </c>
      <c r="Q48" s="17">
        <v>1</v>
      </c>
      <c r="R48" s="17"/>
      <c r="S48" s="17"/>
      <c r="T48" s="17"/>
      <c r="U48" s="18">
        <v>11</v>
      </c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1" t="s">
        <v>78</v>
      </c>
      <c r="B49" s="182" t="s">
        <v>231</v>
      </c>
      <c r="C49" s="182" t="s">
        <v>94</v>
      </c>
      <c r="D49" s="183">
        <v>750000</v>
      </c>
      <c r="E49" s="21"/>
      <c r="F49" s="15">
        <f t="shared" si="0"/>
        <v>12</v>
      </c>
      <c r="G49" s="21"/>
      <c r="H49" s="16"/>
      <c r="I49" s="17">
        <v>1</v>
      </c>
      <c r="J49" s="17"/>
      <c r="K49" s="17">
        <v>3</v>
      </c>
      <c r="L49" s="17"/>
      <c r="M49" s="17"/>
      <c r="N49" s="17">
        <v>1</v>
      </c>
      <c r="O49" s="17"/>
      <c r="P49" s="17">
        <v>3</v>
      </c>
      <c r="Q49" s="17">
        <v>1</v>
      </c>
      <c r="R49" s="17"/>
      <c r="S49" s="17"/>
      <c r="T49" s="17"/>
      <c r="U49" s="18">
        <v>3</v>
      </c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1" t="s">
        <v>78</v>
      </c>
      <c r="B50" s="182" t="s">
        <v>232</v>
      </c>
      <c r="C50" s="182" t="s">
        <v>95</v>
      </c>
      <c r="D50" s="183">
        <v>750000</v>
      </c>
      <c r="E50" s="21"/>
      <c r="F50" s="15">
        <f t="shared" si="0"/>
        <v>12</v>
      </c>
      <c r="G50" s="21"/>
      <c r="H50" s="16"/>
      <c r="I50" s="17">
        <v>1</v>
      </c>
      <c r="J50" s="17"/>
      <c r="K50" s="17">
        <v>3</v>
      </c>
      <c r="L50" s="17"/>
      <c r="M50" s="17"/>
      <c r="N50" s="17">
        <v>1</v>
      </c>
      <c r="O50" s="17"/>
      <c r="P50" s="17">
        <v>3</v>
      </c>
      <c r="Q50" s="17">
        <v>1</v>
      </c>
      <c r="R50" s="17"/>
      <c r="S50" s="17"/>
      <c r="T50" s="17"/>
      <c r="U50" s="18">
        <v>3</v>
      </c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1" t="s">
        <v>78</v>
      </c>
      <c r="B51" s="182" t="s">
        <v>96</v>
      </c>
      <c r="C51" s="182" t="s">
        <v>97</v>
      </c>
      <c r="D51" s="183">
        <v>750000</v>
      </c>
      <c r="E51" s="21"/>
      <c r="F51" s="15">
        <f t="shared" si="0"/>
        <v>9</v>
      </c>
      <c r="G51" s="21"/>
      <c r="H51" s="16"/>
      <c r="I51" s="17">
        <v>1</v>
      </c>
      <c r="J51" s="17"/>
      <c r="K51" s="17">
        <v>3</v>
      </c>
      <c r="L51" s="17"/>
      <c r="M51" s="17"/>
      <c r="N51" s="17">
        <v>1</v>
      </c>
      <c r="O51" s="17"/>
      <c r="P51" s="17">
        <v>3</v>
      </c>
      <c r="Q51" s="17">
        <v>1</v>
      </c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2" t="s">
        <v>78</v>
      </c>
      <c r="B52" s="164" t="s">
        <v>93</v>
      </c>
      <c r="C52" s="163" t="s">
        <v>98</v>
      </c>
      <c r="D52" s="164">
        <v>1000000</v>
      </c>
      <c r="E52" s="21"/>
      <c r="F52" s="15">
        <f t="shared" si="0"/>
        <v>36</v>
      </c>
      <c r="G52" s="21"/>
      <c r="H52" s="16"/>
      <c r="I52" s="17">
        <v>7</v>
      </c>
      <c r="J52" s="17"/>
      <c r="K52" s="17">
        <v>3</v>
      </c>
      <c r="L52" s="17"/>
      <c r="M52" s="17"/>
      <c r="N52" s="17">
        <v>7</v>
      </c>
      <c r="O52" s="17"/>
      <c r="P52" s="17">
        <v>9</v>
      </c>
      <c r="Q52" s="17">
        <v>7</v>
      </c>
      <c r="R52" s="17"/>
      <c r="S52" s="17"/>
      <c r="T52" s="17"/>
      <c r="U52" s="18">
        <v>3</v>
      </c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2" t="s">
        <v>78</v>
      </c>
      <c r="B53" s="163" t="s">
        <v>100</v>
      </c>
      <c r="C53" s="163" t="s">
        <v>99</v>
      </c>
      <c r="D53" s="164">
        <v>1500000</v>
      </c>
      <c r="E53" s="21"/>
      <c r="F53" s="15">
        <f t="shared" si="0"/>
        <v>12</v>
      </c>
      <c r="G53" s="21"/>
      <c r="H53" s="16"/>
      <c r="I53" s="17">
        <v>1</v>
      </c>
      <c r="J53" s="17"/>
      <c r="K53" s="17">
        <v>3</v>
      </c>
      <c r="L53" s="17"/>
      <c r="M53" s="17"/>
      <c r="N53" s="17">
        <v>1</v>
      </c>
      <c r="O53" s="17"/>
      <c r="P53" s="17">
        <v>3</v>
      </c>
      <c r="Q53" s="17">
        <v>1</v>
      </c>
      <c r="R53" s="17"/>
      <c r="S53" s="17"/>
      <c r="T53" s="17"/>
      <c r="U53" s="18">
        <v>3</v>
      </c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2" t="s">
        <v>78</v>
      </c>
      <c r="B54" s="163" t="s">
        <v>233</v>
      </c>
      <c r="C54" s="163" t="s">
        <v>101</v>
      </c>
      <c r="D54" s="164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8">
        <v>3</v>
      </c>
      <c r="B55" s="179" t="s">
        <v>102</v>
      </c>
      <c r="C55" s="179" t="s">
        <v>103</v>
      </c>
      <c r="D55" s="180">
        <v>1000000</v>
      </c>
      <c r="E55" s="21"/>
      <c r="F55" s="15">
        <f t="shared" ref="F55:F61" si="1">SUM(I55:AH55)</f>
        <v>22</v>
      </c>
      <c r="G55" s="21"/>
      <c r="H55" s="16"/>
      <c r="I55" s="16">
        <v>9</v>
      </c>
      <c r="J55" s="17"/>
      <c r="K55" s="17"/>
      <c r="L55" s="17"/>
      <c r="M55" s="17"/>
      <c r="N55" s="17"/>
      <c r="O55" s="17">
        <v>8</v>
      </c>
      <c r="P55" s="17"/>
      <c r="Q55" s="17"/>
      <c r="R55" s="17">
        <v>1</v>
      </c>
      <c r="S55" s="17"/>
      <c r="T55" s="17"/>
      <c r="U55" s="18">
        <v>3</v>
      </c>
      <c r="V55" s="18">
        <v>1</v>
      </c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1">
        <v>3</v>
      </c>
      <c r="B56" s="182" t="s">
        <v>104</v>
      </c>
      <c r="C56" s="183" t="s">
        <v>105</v>
      </c>
      <c r="D56" s="183">
        <v>1250000</v>
      </c>
      <c r="E56" s="21"/>
      <c r="F56" s="15">
        <f t="shared" si="1"/>
        <v>4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>
        <v>3</v>
      </c>
      <c r="V56" s="18">
        <v>1</v>
      </c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2">
        <v>3</v>
      </c>
      <c r="B57" s="163" t="s">
        <v>108</v>
      </c>
      <c r="C57" s="164" t="s">
        <v>107</v>
      </c>
      <c r="D57" s="164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2">
        <v>3</v>
      </c>
      <c r="B58" s="163" t="s">
        <v>110</v>
      </c>
      <c r="C58" s="164" t="s">
        <v>109</v>
      </c>
      <c r="D58" s="164">
        <v>1500000</v>
      </c>
      <c r="E58" s="21"/>
      <c r="F58" s="15">
        <f t="shared" si="1"/>
        <v>39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>
        <v>6</v>
      </c>
      <c r="P58" s="17">
        <v>10</v>
      </c>
      <c r="Q58" s="17"/>
      <c r="R58" s="17">
        <v>1</v>
      </c>
      <c r="S58" s="17"/>
      <c r="T58" s="17"/>
      <c r="U58" s="18">
        <v>3</v>
      </c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2">
        <v>3</v>
      </c>
      <c r="B59" s="163" t="s">
        <v>112</v>
      </c>
      <c r="C59" s="164" t="s">
        <v>111</v>
      </c>
      <c r="D59" s="164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2">
        <v>3</v>
      </c>
      <c r="B60" s="163" t="s">
        <v>116</v>
      </c>
      <c r="C60" s="164" t="s">
        <v>113</v>
      </c>
      <c r="D60" s="164">
        <v>1000000</v>
      </c>
      <c r="E60" s="21"/>
      <c r="F60" s="15">
        <f t="shared" si="1"/>
        <v>16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>
        <v>6</v>
      </c>
      <c r="P60" s="17"/>
      <c r="Q60" s="17"/>
      <c r="R60" s="17">
        <v>1</v>
      </c>
      <c r="S60" s="17"/>
      <c r="T60" s="17"/>
      <c r="U60" s="18">
        <v>3</v>
      </c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2">
        <v>3</v>
      </c>
      <c r="B61" s="164" t="s">
        <v>119</v>
      </c>
      <c r="C61" s="164" t="s">
        <v>115</v>
      </c>
      <c r="D61" s="164">
        <v>750000</v>
      </c>
      <c r="E61" s="21"/>
      <c r="F61" s="15">
        <f t="shared" si="1"/>
        <v>18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>
        <v>1</v>
      </c>
      <c r="S61" s="17"/>
      <c r="T61" s="17"/>
      <c r="U61" s="18">
        <v>3</v>
      </c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2">
        <v>3</v>
      </c>
      <c r="B62" s="164" t="s">
        <v>121</v>
      </c>
      <c r="C62" s="164" t="s">
        <v>117</v>
      </c>
      <c r="D62" s="164">
        <v>750000</v>
      </c>
      <c r="E62" s="21"/>
      <c r="F62" s="15">
        <f t="shared" si="0"/>
        <v>24</v>
      </c>
      <c r="G62" s="21"/>
      <c r="H62" s="16"/>
      <c r="I62" s="17"/>
      <c r="J62" s="17">
        <v>3</v>
      </c>
      <c r="K62" s="17"/>
      <c r="L62" s="17"/>
      <c r="M62" s="17"/>
      <c r="N62" s="17"/>
      <c r="O62" s="17">
        <v>6</v>
      </c>
      <c r="P62" s="17"/>
      <c r="Q62" s="17"/>
      <c r="R62" s="17">
        <v>11</v>
      </c>
      <c r="S62" s="17"/>
      <c r="T62" s="17"/>
      <c r="U62" s="18">
        <v>3</v>
      </c>
      <c r="V62" s="18">
        <v>1</v>
      </c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2">
        <v>3</v>
      </c>
      <c r="B63" s="164" t="s">
        <v>123</v>
      </c>
      <c r="C63" s="164" t="s">
        <v>118</v>
      </c>
      <c r="D63" s="164">
        <v>750000</v>
      </c>
      <c r="E63" s="21"/>
      <c r="F63" s="15">
        <f t="shared" si="0"/>
        <v>14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>
        <v>6</v>
      </c>
      <c r="P63" s="17"/>
      <c r="Q63" s="17"/>
      <c r="R63" s="17">
        <v>1</v>
      </c>
      <c r="S63" s="17"/>
      <c r="T63" s="17"/>
      <c r="U63" s="18"/>
      <c r="V63" s="18">
        <v>1</v>
      </c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2">
        <v>3</v>
      </c>
      <c r="B64" s="164" t="s">
        <v>125</v>
      </c>
      <c r="C64" s="164" t="s">
        <v>120</v>
      </c>
      <c r="D64" s="164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2">
        <v>3</v>
      </c>
      <c r="B65" s="164" t="s">
        <v>39</v>
      </c>
      <c r="C65" s="164" t="s">
        <v>122</v>
      </c>
      <c r="D65" s="164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3"/>
      <c r="B66" s="114"/>
      <c r="C66" s="114"/>
      <c r="D66" s="114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3"/>
      <c r="B67" s="114"/>
      <c r="C67" s="114"/>
      <c r="D67" s="114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1">
        <v>3</v>
      </c>
      <c r="B68" s="182" t="s">
        <v>106</v>
      </c>
      <c r="C68" s="183" t="s">
        <v>126</v>
      </c>
      <c r="D68" s="183">
        <v>1750000</v>
      </c>
      <c r="E68" s="21"/>
      <c r="F68" s="15">
        <f t="shared" ref="F68:F75" si="2">SUM(H68:AH68)</f>
        <v>46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>
        <v>3</v>
      </c>
      <c r="P68" s="17"/>
      <c r="Q68" s="17"/>
      <c r="R68" s="17">
        <v>9</v>
      </c>
      <c r="S68" s="17"/>
      <c r="T68" s="17"/>
      <c r="U68" s="18">
        <v>3</v>
      </c>
      <c r="V68" s="18">
        <v>9</v>
      </c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1">
        <v>3</v>
      </c>
      <c r="B69" s="182" t="s">
        <v>127</v>
      </c>
      <c r="C69" s="183" t="s">
        <v>128</v>
      </c>
      <c r="D69" s="183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1">
        <v>3</v>
      </c>
      <c r="B70" s="182" t="s">
        <v>234</v>
      </c>
      <c r="C70" s="183" t="s">
        <v>130</v>
      </c>
      <c r="D70" s="183">
        <v>1000000</v>
      </c>
      <c r="E70" s="21"/>
      <c r="F70" s="15">
        <f t="shared" si="2"/>
        <v>43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>
        <v>11</v>
      </c>
      <c r="P70" s="17"/>
      <c r="Q70" s="17"/>
      <c r="R70" s="17">
        <v>17</v>
      </c>
      <c r="S70" s="17"/>
      <c r="T70" s="17"/>
      <c r="U70" s="18"/>
      <c r="V70" s="18">
        <v>1</v>
      </c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1">
        <v>3</v>
      </c>
      <c r="B71" s="182" t="s">
        <v>129</v>
      </c>
      <c r="C71" s="183" t="s">
        <v>132</v>
      </c>
      <c r="D71" s="183">
        <v>1000000</v>
      </c>
      <c r="E71" s="21"/>
      <c r="F71" s="15">
        <f t="shared" si="2"/>
        <v>8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>
        <v>1</v>
      </c>
      <c r="S71" s="17"/>
      <c r="T71" s="17"/>
      <c r="U71" s="18">
        <v>3</v>
      </c>
      <c r="V71" s="18">
        <v>1</v>
      </c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1">
        <v>3</v>
      </c>
      <c r="B72" s="182" t="s">
        <v>131</v>
      </c>
      <c r="C72" s="183" t="s">
        <v>134</v>
      </c>
      <c r="D72" s="183">
        <v>750000</v>
      </c>
      <c r="E72" s="21"/>
      <c r="F72" s="15">
        <f t="shared" si="2"/>
        <v>14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>
        <v>3</v>
      </c>
      <c r="P72" s="17"/>
      <c r="Q72" s="17"/>
      <c r="R72" s="17">
        <v>1</v>
      </c>
      <c r="S72" s="17"/>
      <c r="T72" s="17"/>
      <c r="U72" s="18">
        <v>3</v>
      </c>
      <c r="V72" s="18">
        <v>1</v>
      </c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1">
        <v>3</v>
      </c>
      <c r="B73" s="182" t="s">
        <v>133</v>
      </c>
      <c r="C73" s="183" t="s">
        <v>136</v>
      </c>
      <c r="D73" s="183">
        <v>750000</v>
      </c>
      <c r="E73" s="21"/>
      <c r="F73" s="15">
        <f t="shared" si="2"/>
        <v>6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>
        <v>3</v>
      </c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1">
        <v>3</v>
      </c>
      <c r="B74" s="182" t="s">
        <v>37</v>
      </c>
      <c r="C74" s="183" t="s">
        <v>137</v>
      </c>
      <c r="D74" s="183">
        <v>1750000</v>
      </c>
      <c r="E74" s="21"/>
      <c r="F74" s="15">
        <f t="shared" si="2"/>
        <v>16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>
        <v>3</v>
      </c>
      <c r="P74" s="17"/>
      <c r="Q74" s="17"/>
      <c r="R74" s="17">
        <v>1</v>
      </c>
      <c r="S74" s="17"/>
      <c r="T74" s="17"/>
      <c r="U74" s="18"/>
      <c r="V74" s="18">
        <v>1</v>
      </c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1">
        <v>3</v>
      </c>
      <c r="B75" s="182" t="s">
        <v>124</v>
      </c>
      <c r="C75" s="183" t="s">
        <v>139</v>
      </c>
      <c r="D75" s="183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2">
        <v>3</v>
      </c>
      <c r="B76" s="164" t="s">
        <v>235</v>
      </c>
      <c r="C76" s="164" t="s">
        <v>140</v>
      </c>
      <c r="D76" s="164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2">
        <v>3</v>
      </c>
      <c r="B77" s="164" t="s">
        <v>135</v>
      </c>
      <c r="C77" s="164" t="s">
        <v>143</v>
      </c>
      <c r="D77" s="164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2">
        <v>3</v>
      </c>
      <c r="B78" s="164" t="s">
        <v>138</v>
      </c>
      <c r="C78" s="164" t="s">
        <v>144</v>
      </c>
      <c r="D78" s="164">
        <v>1500000</v>
      </c>
      <c r="E78" s="21"/>
      <c r="F78" s="15">
        <f t="shared" si="3"/>
        <v>31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>
        <v>3</v>
      </c>
      <c r="P78" s="17">
        <v>12</v>
      </c>
      <c r="Q78" s="17"/>
      <c r="R78" s="17">
        <v>1</v>
      </c>
      <c r="S78" s="17"/>
      <c r="T78" s="17"/>
      <c r="U78" s="18">
        <v>9</v>
      </c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2">
        <v>3</v>
      </c>
      <c r="B79" s="164" t="s">
        <v>236</v>
      </c>
      <c r="C79" s="164" t="s">
        <v>146</v>
      </c>
      <c r="D79" s="164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2">
        <v>3</v>
      </c>
      <c r="B80" s="164" t="s">
        <v>237</v>
      </c>
      <c r="C80" s="164" t="s">
        <v>148</v>
      </c>
      <c r="D80" s="164">
        <v>1250000</v>
      </c>
      <c r="E80" s="21"/>
      <c r="F80" s="15">
        <f t="shared" si="3"/>
        <v>18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>
        <v>3</v>
      </c>
      <c r="P80" s="17"/>
      <c r="Q80" s="17"/>
      <c r="R80" s="17"/>
      <c r="S80" s="17"/>
      <c r="T80" s="17"/>
      <c r="U80" s="18">
        <v>3</v>
      </c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2">
        <v>3</v>
      </c>
      <c r="B81" s="164" t="s">
        <v>76</v>
      </c>
      <c r="C81" s="164" t="s">
        <v>150</v>
      </c>
      <c r="D81" s="164">
        <v>3250000</v>
      </c>
      <c r="E81" s="21"/>
      <c r="F81" s="15">
        <f t="shared" si="3"/>
        <v>51</v>
      </c>
      <c r="G81" s="21"/>
      <c r="H81" s="16">
        <v>6</v>
      </c>
      <c r="I81" s="17">
        <v>15</v>
      </c>
      <c r="J81" s="17">
        <v>9</v>
      </c>
      <c r="K81" s="17"/>
      <c r="L81" s="17">
        <v>21</v>
      </c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2">
        <v>3</v>
      </c>
      <c r="B82" s="164" t="s">
        <v>66</v>
      </c>
      <c r="C82" s="164" t="s">
        <v>152</v>
      </c>
      <c r="D82" s="164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8" t="s">
        <v>141</v>
      </c>
      <c r="B83" s="179" t="s">
        <v>142</v>
      </c>
      <c r="C83" s="179" t="s">
        <v>154</v>
      </c>
      <c r="D83" s="180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2" t="s">
        <v>141</v>
      </c>
      <c r="B84" s="163" t="s">
        <v>145</v>
      </c>
      <c r="C84" s="163" t="s">
        <v>156</v>
      </c>
      <c r="D84" s="164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2" t="s">
        <v>141</v>
      </c>
      <c r="B85" s="164" t="s">
        <v>147</v>
      </c>
      <c r="C85" s="163" t="s">
        <v>158</v>
      </c>
      <c r="D85" s="164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2" t="s">
        <v>141</v>
      </c>
      <c r="B86" s="164" t="s">
        <v>149</v>
      </c>
      <c r="C86" s="163" t="s">
        <v>160</v>
      </c>
      <c r="D86" s="164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2" t="s">
        <v>141</v>
      </c>
      <c r="B87" s="163" t="s">
        <v>151</v>
      </c>
      <c r="C87" s="163" t="s">
        <v>161</v>
      </c>
      <c r="D87" s="164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2" t="s">
        <v>141</v>
      </c>
      <c r="B88" s="164" t="s">
        <v>238</v>
      </c>
      <c r="C88" s="163" t="s">
        <v>162</v>
      </c>
      <c r="D88" s="164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4" t="s">
        <v>141</v>
      </c>
      <c r="B89" s="185" t="s">
        <v>153</v>
      </c>
      <c r="C89" s="182" t="s">
        <v>163</v>
      </c>
      <c r="D89" s="183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4" t="s">
        <v>141</v>
      </c>
      <c r="B90" s="185" t="s">
        <v>155</v>
      </c>
      <c r="C90" s="182" t="s">
        <v>166</v>
      </c>
      <c r="D90" s="183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4" t="s">
        <v>141</v>
      </c>
      <c r="B91" s="185" t="s">
        <v>157</v>
      </c>
      <c r="C91" s="182" t="s">
        <v>168</v>
      </c>
      <c r="D91" s="183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4" t="s">
        <v>141</v>
      </c>
      <c r="B92" s="185" t="s">
        <v>239</v>
      </c>
      <c r="C92" s="182" t="s">
        <v>170</v>
      </c>
      <c r="D92" s="183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4" t="s">
        <v>141</v>
      </c>
      <c r="B93" s="185" t="s">
        <v>240</v>
      </c>
      <c r="C93" s="182" t="s">
        <v>172</v>
      </c>
      <c r="D93" s="183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2" t="s">
        <v>141</v>
      </c>
      <c r="B94" s="164" t="s">
        <v>159</v>
      </c>
      <c r="C94" s="163" t="s">
        <v>174</v>
      </c>
      <c r="D94" s="164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2" t="s">
        <v>141</v>
      </c>
      <c r="B95" s="164" t="s">
        <v>241</v>
      </c>
      <c r="C95" s="163" t="s">
        <v>176</v>
      </c>
      <c r="D95" s="164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8" t="s">
        <v>164</v>
      </c>
      <c r="B96" s="179" t="s">
        <v>167</v>
      </c>
      <c r="C96" s="179" t="s">
        <v>177</v>
      </c>
      <c r="D96" s="180">
        <v>2000000</v>
      </c>
      <c r="E96" s="21"/>
      <c r="F96" s="15">
        <f t="shared" si="4"/>
        <v>38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>
        <v>1</v>
      </c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4" t="s">
        <v>164</v>
      </c>
      <c r="B97" s="183" t="s">
        <v>165</v>
      </c>
      <c r="C97" s="182" t="s">
        <v>179</v>
      </c>
      <c r="D97" s="183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2" t="s">
        <v>164</v>
      </c>
      <c r="B98" s="164" t="s">
        <v>175</v>
      </c>
      <c r="C98" s="163" t="s">
        <v>181</v>
      </c>
      <c r="D98" s="164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2" t="s">
        <v>164</v>
      </c>
      <c r="B99" s="164" t="s">
        <v>114</v>
      </c>
      <c r="C99" s="163" t="s">
        <v>183</v>
      </c>
      <c r="D99" s="164">
        <v>500000</v>
      </c>
      <c r="E99" s="21"/>
      <c r="F99" s="15">
        <f t="shared" si="4"/>
        <v>8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>
        <v>1</v>
      </c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0" t="s">
        <v>164</v>
      </c>
      <c r="B100" s="164" t="s">
        <v>180</v>
      </c>
      <c r="C100" s="163" t="s">
        <v>185</v>
      </c>
      <c r="D100" s="164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0" t="s">
        <v>164</v>
      </c>
      <c r="B101" s="164" t="s">
        <v>182</v>
      </c>
      <c r="C101" s="163" t="s">
        <v>186</v>
      </c>
      <c r="D101" s="164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0" t="s">
        <v>164</v>
      </c>
      <c r="B102" s="164" t="s">
        <v>173</v>
      </c>
      <c r="C102" s="163" t="s">
        <v>188</v>
      </c>
      <c r="D102" s="164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1" t="s">
        <v>164</v>
      </c>
      <c r="B103" s="183" t="s">
        <v>189</v>
      </c>
      <c r="C103" s="182" t="s">
        <v>190</v>
      </c>
      <c r="D103" s="183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1" t="s">
        <v>164</v>
      </c>
      <c r="B104" s="183" t="s">
        <v>178</v>
      </c>
      <c r="C104" s="182" t="s">
        <v>242</v>
      </c>
      <c r="D104" s="183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1" t="s">
        <v>164</v>
      </c>
      <c r="B105" s="183" t="s">
        <v>171</v>
      </c>
      <c r="C105" s="182" t="s">
        <v>243</v>
      </c>
      <c r="D105" s="183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6"/>
      <c r="AJ105" s="14"/>
      <c r="AK105" s="14"/>
      <c r="AL105" s="14"/>
      <c r="AM105" s="14"/>
      <c r="AN105" s="14"/>
    </row>
    <row r="106" spans="1:40" ht="15.75" thickBot="1">
      <c r="A106" s="181" t="s">
        <v>164</v>
      </c>
      <c r="B106" s="182" t="s">
        <v>184</v>
      </c>
      <c r="C106" s="182" t="s">
        <v>244</v>
      </c>
      <c r="D106" s="183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6"/>
      <c r="AJ106" s="14"/>
      <c r="AK106" s="14"/>
      <c r="AL106" s="14"/>
      <c r="AM106" s="14"/>
      <c r="AN106" s="14"/>
    </row>
    <row r="107" spans="1:40" ht="15.75" thickBot="1">
      <c r="A107" s="162" t="s">
        <v>164</v>
      </c>
      <c r="B107" s="164" t="s">
        <v>187</v>
      </c>
      <c r="C107" s="163" t="s">
        <v>245</v>
      </c>
      <c r="D107" s="164">
        <v>2500000</v>
      </c>
      <c r="E107" s="21"/>
      <c r="F107" s="15">
        <f t="shared" si="3"/>
        <v>77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>
        <v>3</v>
      </c>
      <c r="P107" s="17">
        <v>6</v>
      </c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6"/>
      <c r="AJ107" s="14"/>
      <c r="AK107" s="14"/>
      <c r="AL107" s="14"/>
      <c r="AM107" s="14"/>
      <c r="AN107" s="14"/>
    </row>
    <row r="108" spans="1:40" ht="15.75" thickBot="1">
      <c r="A108" s="162" t="s">
        <v>164</v>
      </c>
      <c r="B108" s="163" t="s">
        <v>169</v>
      </c>
      <c r="C108" s="163" t="s">
        <v>246</v>
      </c>
      <c r="D108" s="164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6"/>
      <c r="AJ108" s="14"/>
      <c r="AK108" s="14"/>
      <c r="AL108" s="14"/>
      <c r="AM108" s="14"/>
      <c r="AN108" s="14"/>
    </row>
    <row r="109" spans="1:40" ht="15.75" thickBot="1">
      <c r="A109" s="162" t="s">
        <v>164</v>
      </c>
      <c r="B109" s="163" t="s">
        <v>247</v>
      </c>
      <c r="C109" s="163" t="s">
        <v>248</v>
      </c>
      <c r="D109" s="164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09" t="s">
        <v>217</v>
      </c>
      <c r="B1" s="406" t="s">
        <v>284</v>
      </c>
      <c r="C1" s="406"/>
      <c r="D1" s="41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09" t="s">
        <v>218</v>
      </c>
      <c r="B2" s="407" t="s">
        <v>285</v>
      </c>
      <c r="C2" s="407"/>
      <c r="D2" s="41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09" t="s">
        <v>219</v>
      </c>
      <c r="B3" s="415" t="s">
        <v>286</v>
      </c>
      <c r="C3" s="408"/>
      <c r="D3" s="41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02"/>
      <c r="B4" s="402"/>
      <c r="C4" s="402"/>
      <c r="D4" s="40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13" t="s">
        <v>0</v>
      </c>
      <c r="B5" s="414" t="s">
        <v>1</v>
      </c>
      <c r="C5" s="414" t="s">
        <v>2</v>
      </c>
      <c r="D5" s="41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16">
        <v>1</v>
      </c>
      <c r="B6" s="417" t="s">
        <v>5</v>
      </c>
      <c r="C6" s="417" t="s">
        <v>6</v>
      </c>
      <c r="D6" s="418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03" t="s">
        <v>78</v>
      </c>
      <c r="B7" s="404" t="s">
        <v>81</v>
      </c>
      <c r="C7" s="404" t="s">
        <v>77</v>
      </c>
      <c r="D7" s="405">
        <v>1000000</v>
      </c>
      <c r="E7" s="168"/>
      <c r="F7" s="166">
        <f t="shared" ref="F7:F16" si="0">SUM(H7:AH7)</f>
        <v>25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3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03" t="s">
        <v>164</v>
      </c>
      <c r="B8" s="405" t="s">
        <v>114</v>
      </c>
      <c r="C8" s="404" t="s">
        <v>183</v>
      </c>
      <c r="D8" s="405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03">
        <v>1</v>
      </c>
      <c r="B9" s="404" t="s">
        <v>13</v>
      </c>
      <c r="C9" s="404" t="s">
        <v>12</v>
      </c>
      <c r="D9" s="405">
        <v>750000</v>
      </c>
      <c r="E9" s="168"/>
      <c r="F9" s="166">
        <f t="shared" si="0"/>
        <v>46</v>
      </c>
      <c r="G9" s="167"/>
      <c r="H9" s="166">
        <f>Punten!H5</f>
        <v>3</v>
      </c>
      <c r="I9" s="166">
        <f>Punten!I5</f>
        <v>6</v>
      </c>
      <c r="J9" s="166">
        <f>Punten!J5</f>
        <v>6</v>
      </c>
      <c r="K9" s="166">
        <f>Punten!K5</f>
        <v>3</v>
      </c>
      <c r="L9" s="166">
        <f>Punten!L5</f>
        <v>3</v>
      </c>
      <c r="M9" s="166">
        <f>Punten!M5</f>
        <v>3</v>
      </c>
      <c r="N9" s="166">
        <f>Punten!N5</f>
        <v>0</v>
      </c>
      <c r="O9" s="166">
        <f>Punten!O5</f>
        <v>6</v>
      </c>
      <c r="P9" s="166">
        <f>Punten!P5</f>
        <v>6</v>
      </c>
      <c r="Q9" s="166">
        <f>Punten!Q5</f>
        <v>6</v>
      </c>
      <c r="R9" s="166">
        <f>Punten!R5</f>
        <v>0</v>
      </c>
      <c r="S9" s="166">
        <f>Punten!S5</f>
        <v>1</v>
      </c>
      <c r="T9" s="166">
        <f>Punten!T5</f>
        <v>3</v>
      </c>
      <c r="U9" s="166">
        <f>Punten!U5</f>
        <v>0</v>
      </c>
      <c r="V9" s="166">
        <f>Punten!V5</f>
        <v>0</v>
      </c>
      <c r="W9" s="166">
        <f>Punten!W5</f>
        <v>0</v>
      </c>
      <c r="X9" s="166">
        <f>Punten!X5</f>
        <v>0</v>
      </c>
      <c r="Y9" s="166">
        <f>Punten!Y5</f>
        <v>0</v>
      </c>
      <c r="Z9" s="166">
        <f>Punten!Z5</f>
        <v>0</v>
      </c>
      <c r="AA9" s="166">
        <f>Punten!AA5</f>
        <v>0</v>
      </c>
      <c r="AB9" s="166">
        <f>Punten!AB5</f>
        <v>0</v>
      </c>
      <c r="AC9" s="166">
        <f>Punten!AC5</f>
        <v>0</v>
      </c>
      <c r="AD9" s="166">
        <f>Punten!AD5</f>
        <v>0</v>
      </c>
      <c r="AE9" s="166">
        <f>Punten!AE5</f>
        <v>0</v>
      </c>
      <c r="AF9" s="166">
        <f>Punten!AF5</f>
        <v>0</v>
      </c>
      <c r="AG9" s="166">
        <f>Punten!AG5</f>
        <v>0</v>
      </c>
      <c r="AH9" s="166">
        <f>Punten!AH5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21" t="s">
        <v>78</v>
      </c>
      <c r="B10" s="419" t="s">
        <v>90</v>
      </c>
      <c r="C10" s="419" t="s">
        <v>91</v>
      </c>
      <c r="D10" s="420">
        <v>750000</v>
      </c>
      <c r="E10" s="168"/>
      <c r="F10" s="166">
        <f t="shared" si="0"/>
        <v>28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11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21">
        <v>2</v>
      </c>
      <c r="B11" s="419" t="s">
        <v>72</v>
      </c>
      <c r="C11" s="419" t="s">
        <v>54</v>
      </c>
      <c r="D11" s="420">
        <v>500000</v>
      </c>
      <c r="E11" s="165"/>
      <c r="F11" s="166">
        <f t="shared" si="0"/>
        <v>0</v>
      </c>
      <c r="G11" s="167"/>
      <c r="H11" s="166">
        <f>Punten!H28</f>
        <v>0</v>
      </c>
      <c r="I11" s="166">
        <f>Punten!I28</f>
        <v>0</v>
      </c>
      <c r="J11" s="166">
        <f>Punten!J28</f>
        <v>0</v>
      </c>
      <c r="K11" s="166">
        <f>Punten!K28</f>
        <v>0</v>
      </c>
      <c r="L11" s="166">
        <f>Punten!L28</f>
        <v>0</v>
      </c>
      <c r="M11" s="166">
        <f>Punten!M28</f>
        <v>0</v>
      </c>
      <c r="N11" s="166">
        <f>Punten!N28</f>
        <v>0</v>
      </c>
      <c r="O11" s="166">
        <f>Punten!O28</f>
        <v>0</v>
      </c>
      <c r="P11" s="166">
        <f>Punten!P28</f>
        <v>0</v>
      </c>
      <c r="Q11" s="166">
        <f>Punten!Q28</f>
        <v>0</v>
      </c>
      <c r="R11" s="166">
        <f>Punten!R28</f>
        <v>0</v>
      </c>
      <c r="S11" s="166">
        <f>Punten!S28</f>
        <v>0</v>
      </c>
      <c r="T11" s="166">
        <f>Punten!T28</f>
        <v>0</v>
      </c>
      <c r="U11" s="166">
        <f>Punten!U28</f>
        <v>0</v>
      </c>
      <c r="V11" s="166">
        <f>Punten!V28</f>
        <v>0</v>
      </c>
      <c r="W11" s="166">
        <f>Punten!W28</f>
        <v>0</v>
      </c>
      <c r="X11" s="166">
        <f>Punten!X28</f>
        <v>0</v>
      </c>
      <c r="Y11" s="166">
        <f>Punten!Y28</f>
        <v>0</v>
      </c>
      <c r="Z11" s="166">
        <f>Punten!Z28</f>
        <v>0</v>
      </c>
      <c r="AA11" s="166">
        <f>Punten!AA28</f>
        <v>0</v>
      </c>
      <c r="AB11" s="166">
        <f>Punten!AB28</f>
        <v>0</v>
      </c>
      <c r="AC11" s="166">
        <f>Punten!AC28</f>
        <v>0</v>
      </c>
      <c r="AD11" s="166">
        <f>Punten!AD28</f>
        <v>0</v>
      </c>
      <c r="AE11" s="166">
        <f>Punten!AE28</f>
        <v>0</v>
      </c>
      <c r="AF11" s="166">
        <f>Punten!AF28</f>
        <v>0</v>
      </c>
      <c r="AG11" s="166">
        <f>Punten!AG28</f>
        <v>0</v>
      </c>
      <c r="AH11" s="166">
        <f>Punten!AH28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21">
        <v>2</v>
      </c>
      <c r="B12" s="419" t="s">
        <v>53</v>
      </c>
      <c r="C12" s="419" t="s">
        <v>50</v>
      </c>
      <c r="D12" s="420">
        <v>1750000</v>
      </c>
      <c r="E12" s="165"/>
      <c r="F12" s="166">
        <f t="shared" si="0"/>
        <v>12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3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21">
        <v>3</v>
      </c>
      <c r="B13" s="419" t="s">
        <v>37</v>
      </c>
      <c r="C13" s="420" t="s">
        <v>137</v>
      </c>
      <c r="D13" s="420">
        <v>1750000</v>
      </c>
      <c r="E13" s="165"/>
      <c r="F13" s="166">
        <f t="shared" si="0"/>
        <v>16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1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03" t="s">
        <v>164</v>
      </c>
      <c r="B14" s="404" t="s">
        <v>247</v>
      </c>
      <c r="C14" s="404" t="s">
        <v>248</v>
      </c>
      <c r="D14" s="405">
        <v>1750000</v>
      </c>
      <c r="E14" s="168"/>
      <c r="F14" s="166">
        <f t="shared" si="0"/>
        <v>1</v>
      </c>
      <c r="G14" s="167"/>
      <c r="H14" s="166">
        <f>Punten!H109</f>
        <v>0</v>
      </c>
      <c r="I14" s="166">
        <f>Punten!I109</f>
        <v>1</v>
      </c>
      <c r="J14" s="166">
        <f>Punten!J109</f>
        <v>0</v>
      </c>
      <c r="K14" s="166">
        <f>Punten!K109</f>
        <v>0</v>
      </c>
      <c r="L14" s="166">
        <f>Punten!L109</f>
        <v>0</v>
      </c>
      <c r="M14" s="166">
        <f>Punten!M109</f>
        <v>0</v>
      </c>
      <c r="N14" s="166">
        <f>Punten!N109</f>
        <v>0</v>
      </c>
      <c r="O14" s="166">
        <f>Punten!O109</f>
        <v>0</v>
      </c>
      <c r="P14" s="166">
        <f>Punten!P109</f>
        <v>0</v>
      </c>
      <c r="Q14" s="166">
        <f>Punten!Q109</f>
        <v>0</v>
      </c>
      <c r="R14" s="166">
        <f>Punten!R109</f>
        <v>0</v>
      </c>
      <c r="S14" s="166">
        <f>Punten!S109</f>
        <v>0</v>
      </c>
      <c r="T14" s="166">
        <f>Punten!T109</f>
        <v>0</v>
      </c>
      <c r="U14" s="166">
        <f>Punten!U109</f>
        <v>0</v>
      </c>
      <c r="V14" s="166">
        <f>Punten!V109</f>
        <v>0</v>
      </c>
      <c r="W14" s="166">
        <f>Punten!W109</f>
        <v>0</v>
      </c>
      <c r="X14" s="166">
        <f>Punten!X109</f>
        <v>0</v>
      </c>
      <c r="Y14" s="166">
        <f>Punten!Y109</f>
        <v>0</v>
      </c>
      <c r="Z14" s="166">
        <f>Punten!Z109</f>
        <v>0</v>
      </c>
      <c r="AA14" s="166">
        <f>Punten!AA109</f>
        <v>0</v>
      </c>
      <c r="AB14" s="166">
        <f>Punten!AB109</f>
        <v>0</v>
      </c>
      <c r="AC14" s="166">
        <f>Punten!AC109</f>
        <v>0</v>
      </c>
      <c r="AD14" s="166">
        <f>Punten!AD109</f>
        <v>0</v>
      </c>
      <c r="AE14" s="166">
        <f>Punten!AE109</f>
        <v>0</v>
      </c>
      <c r="AF14" s="166">
        <f>Punten!AF109</f>
        <v>0</v>
      </c>
      <c r="AG14" s="166">
        <f>Punten!AG109</f>
        <v>0</v>
      </c>
      <c r="AH14" s="166">
        <f>Punten!AH109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03">
        <v>3</v>
      </c>
      <c r="B15" s="405" t="s">
        <v>76</v>
      </c>
      <c r="C15" s="405" t="s">
        <v>150</v>
      </c>
      <c r="D15" s="405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03" t="s">
        <v>141</v>
      </c>
      <c r="B16" s="405" t="s">
        <v>159</v>
      </c>
      <c r="C16" s="404" t="s">
        <v>174</v>
      </c>
      <c r="D16" s="405">
        <v>250000</v>
      </c>
      <c r="E16" s="168"/>
      <c r="F16" s="166">
        <f t="shared" si="0"/>
        <v>10</v>
      </c>
      <c r="G16" s="167"/>
      <c r="H16" s="166">
        <f>Punten!H94</f>
        <v>0</v>
      </c>
      <c r="I16" s="166">
        <f>Punten!I94</f>
        <v>10</v>
      </c>
      <c r="J16" s="166">
        <f>Punten!J94</f>
        <v>0</v>
      </c>
      <c r="K16" s="166">
        <f>Punten!K94</f>
        <v>0</v>
      </c>
      <c r="L16" s="166">
        <f>Punten!L94</f>
        <v>0</v>
      </c>
      <c r="M16" s="166">
        <f>Punten!M94</f>
        <v>0</v>
      </c>
      <c r="N16" s="166">
        <f>Punten!N94</f>
        <v>0</v>
      </c>
      <c r="O16" s="166">
        <f>Punten!O94</f>
        <v>0</v>
      </c>
      <c r="P16" s="166">
        <f>Punten!P94</f>
        <v>0</v>
      </c>
      <c r="Q16" s="166">
        <f>Punten!Q94</f>
        <v>0</v>
      </c>
      <c r="R16" s="166">
        <f>Punten!R94</f>
        <v>0</v>
      </c>
      <c r="S16" s="166">
        <f>Punten!S94</f>
        <v>0</v>
      </c>
      <c r="T16" s="166">
        <f>Punten!T94</f>
        <v>0</v>
      </c>
      <c r="U16" s="166">
        <f>Punten!U94</f>
        <v>0</v>
      </c>
      <c r="V16" s="166">
        <f>Punten!V94</f>
        <v>0</v>
      </c>
      <c r="W16" s="166">
        <f>Punten!W94</f>
        <v>0</v>
      </c>
      <c r="X16" s="166">
        <f>Punten!X94</f>
        <v>0</v>
      </c>
      <c r="Y16" s="166">
        <f>Punten!Y94</f>
        <v>0</v>
      </c>
      <c r="Z16" s="166">
        <f>Punten!Z94</f>
        <v>0</v>
      </c>
      <c r="AA16" s="166">
        <f>Punten!AA94</f>
        <v>0</v>
      </c>
      <c r="AB16" s="166">
        <f>Punten!AB94</f>
        <v>0</v>
      </c>
      <c r="AC16" s="166">
        <f>Punten!AC94</f>
        <v>0</v>
      </c>
      <c r="AD16" s="166">
        <f>Punten!AD94</f>
        <v>0</v>
      </c>
      <c r="AE16" s="166">
        <f>Punten!AE94</f>
        <v>0</v>
      </c>
      <c r="AF16" s="166">
        <f>Punten!AF94</f>
        <v>0</v>
      </c>
      <c r="AG16" s="166">
        <f>Punten!AG94</f>
        <v>0</v>
      </c>
      <c r="AH16" s="166">
        <f>Punten!AH94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237</v>
      </c>
      <c r="G19" s="167"/>
      <c r="H19" s="166">
        <f>SUM(H6:H16)</f>
        <v>22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23</v>
      </c>
      <c r="L19" s="166">
        <f t="shared" si="1"/>
        <v>30</v>
      </c>
      <c r="M19" s="166">
        <f t="shared" si="1"/>
        <v>3</v>
      </c>
      <c r="N19" s="166">
        <f t="shared" si="1"/>
        <v>2</v>
      </c>
      <c r="O19" s="166">
        <f t="shared" si="1"/>
        <v>15</v>
      </c>
      <c r="P19" s="166">
        <f t="shared" si="1"/>
        <v>20</v>
      </c>
      <c r="Q19" s="166">
        <f t="shared" si="1"/>
        <v>24</v>
      </c>
      <c r="R19" s="166">
        <f t="shared" si="1"/>
        <v>2</v>
      </c>
      <c r="S19" s="166">
        <f t="shared" si="1"/>
        <v>2</v>
      </c>
      <c r="T19" s="166">
        <f t="shared" si="1"/>
        <v>6</v>
      </c>
      <c r="U19" s="166">
        <f t="shared" si="1"/>
        <v>17</v>
      </c>
      <c r="V19" s="166">
        <f t="shared" si="1"/>
        <v>1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S15" sqref="S15:AH15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287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288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15" t="s">
        <v>289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25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3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141</v>
      </c>
      <c r="B8" s="114" t="s">
        <v>151</v>
      </c>
      <c r="C8" s="115" t="s">
        <v>161</v>
      </c>
      <c r="D8" s="11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88">
        <v>2</v>
      </c>
      <c r="B9" s="587" t="s">
        <v>55</v>
      </c>
      <c r="C9" s="587" t="s">
        <v>49</v>
      </c>
      <c r="D9" s="574">
        <v>1000000</v>
      </c>
      <c r="E9" s="168"/>
      <c r="F9" s="166">
        <f t="shared" si="0"/>
        <v>34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Punten!R25</f>
        <v>0</v>
      </c>
      <c r="S9" s="166">
        <f>Punten!S25</f>
        <v>0</v>
      </c>
      <c r="T9" s="166">
        <f>Punten!T25</f>
        <v>0</v>
      </c>
      <c r="U9" s="166">
        <f>Punten!U25</f>
        <v>13</v>
      </c>
      <c r="V9" s="166">
        <f>Punten!V25</f>
        <v>0</v>
      </c>
      <c r="W9" s="166">
        <f>Punten!W25</f>
        <v>0</v>
      </c>
      <c r="X9" s="166">
        <f>Punten!X25</f>
        <v>0</v>
      </c>
      <c r="Y9" s="166">
        <f>Punten!Y25</f>
        <v>0</v>
      </c>
      <c r="Z9" s="166">
        <f>Punten!Z25</f>
        <v>0</v>
      </c>
      <c r="AA9" s="166">
        <f>Punten!AA25</f>
        <v>0</v>
      </c>
      <c r="AB9" s="166">
        <f>Punten!AB25</f>
        <v>0</v>
      </c>
      <c r="AC9" s="166">
        <f>Punten!AC25</f>
        <v>0</v>
      </c>
      <c r="AD9" s="166">
        <f>Punten!AD25</f>
        <v>0</v>
      </c>
      <c r="AE9" s="166">
        <f>Punten!AE25</f>
        <v>0</v>
      </c>
      <c r="AF9" s="166">
        <f>Punten!AF25</f>
        <v>0</v>
      </c>
      <c r="AG9" s="166">
        <f>Punten!AG25</f>
        <v>0</v>
      </c>
      <c r="AH9" s="166">
        <f>Punten!AH25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37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3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234</v>
      </c>
      <c r="C11" s="193" t="s">
        <v>130</v>
      </c>
      <c r="D11" s="194">
        <v>1000000</v>
      </c>
      <c r="E11" s="165"/>
      <c r="F11" s="166">
        <f t="shared" si="0"/>
        <v>43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17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1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78</v>
      </c>
      <c r="B12" s="193" t="s">
        <v>90</v>
      </c>
      <c r="C12" s="193" t="s">
        <v>91</v>
      </c>
      <c r="D12" s="194">
        <v>750000</v>
      </c>
      <c r="E12" s="165"/>
      <c r="F12" s="166">
        <f t="shared" si="0"/>
        <v>28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11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75">
        <v>3</v>
      </c>
      <c r="B13" s="576" t="s">
        <v>37</v>
      </c>
      <c r="C13" s="576" t="s">
        <v>137</v>
      </c>
      <c r="D13" s="577">
        <v>1750000</v>
      </c>
      <c r="E13" s="165"/>
      <c r="F13" s="166">
        <f t="shared" si="0"/>
        <v>46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1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88">
        <v>1</v>
      </c>
      <c r="B15" s="587" t="s">
        <v>28</v>
      </c>
      <c r="C15" s="587" t="s">
        <v>31</v>
      </c>
      <c r="D15" s="574">
        <v>1250000</v>
      </c>
      <c r="E15" s="168"/>
      <c r="F15" s="166">
        <f t="shared" si="0"/>
        <v>52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-3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187</v>
      </c>
      <c r="C16" s="115" t="s">
        <v>245</v>
      </c>
      <c r="D16" s="114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472</v>
      </c>
      <c r="G19" s="167"/>
      <c r="H19" s="166">
        <f>SUM(H6:H16)</f>
        <v>58</v>
      </c>
      <c r="I19" s="166">
        <f t="shared" ref="I19:AH19" si="1">SUM(I6:I16)</f>
        <v>44</v>
      </c>
      <c r="J19" s="166">
        <f t="shared" si="1"/>
        <v>55</v>
      </c>
      <c r="K19" s="166">
        <f t="shared" si="1"/>
        <v>84</v>
      </c>
      <c r="L19" s="166">
        <f t="shared" si="1"/>
        <v>74</v>
      </c>
      <c r="M19" s="166">
        <f t="shared" si="1"/>
        <v>9</v>
      </c>
      <c r="N19" s="166">
        <f t="shared" si="1"/>
        <v>8</v>
      </c>
      <c r="O19" s="166">
        <f t="shared" si="1"/>
        <v>29</v>
      </c>
      <c r="P19" s="166">
        <f t="shared" si="1"/>
        <v>33</v>
      </c>
      <c r="Q19" s="166">
        <f t="shared" si="1"/>
        <v>25</v>
      </c>
      <c r="R19" s="166">
        <f t="shared" si="1"/>
        <v>19</v>
      </c>
      <c r="S19" s="166">
        <f t="shared" si="1"/>
        <v>5</v>
      </c>
      <c r="T19" s="166">
        <f t="shared" si="1"/>
        <v>3</v>
      </c>
      <c r="U19" s="166">
        <f t="shared" si="1"/>
        <v>27</v>
      </c>
      <c r="V19" s="166">
        <f t="shared" si="1"/>
        <v>-1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76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290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2" t="s">
        <v>291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78</v>
      </c>
      <c r="B6" s="179" t="s">
        <v>79</v>
      </c>
      <c r="C6" s="179" t="s">
        <v>75</v>
      </c>
      <c r="D6" s="180">
        <v>1000000</v>
      </c>
      <c r="E6" s="165"/>
      <c r="F6" s="166">
        <f>SUM(H6:AH6)</f>
        <v>17</v>
      </c>
      <c r="G6" s="167"/>
      <c r="H6" s="166">
        <f>Punten!H39</f>
        <v>0</v>
      </c>
      <c r="I6" s="166">
        <f>Punten!I39</f>
        <v>1</v>
      </c>
      <c r="J6" s="166">
        <f>Punten!J39</f>
        <v>0</v>
      </c>
      <c r="K6" s="166">
        <f>Punten!K39</f>
        <v>8</v>
      </c>
      <c r="L6" s="166">
        <f>Punten!L39</f>
        <v>0</v>
      </c>
      <c r="M6" s="166">
        <f>Punten!M39</f>
        <v>0</v>
      </c>
      <c r="N6" s="166">
        <f>Punten!N39</f>
        <v>1</v>
      </c>
      <c r="O6" s="166">
        <f>Punten!O39</f>
        <v>0</v>
      </c>
      <c r="P6" s="166">
        <f>Punten!P39</f>
        <v>3</v>
      </c>
      <c r="Q6" s="166">
        <f>Punten!Q39</f>
        <v>1</v>
      </c>
      <c r="R6" s="166">
        <f>Punten!R39</f>
        <v>0</v>
      </c>
      <c r="S6" s="166">
        <f>Punten!S39</f>
        <v>0</v>
      </c>
      <c r="T6" s="166">
        <f>Punten!T39</f>
        <v>0</v>
      </c>
      <c r="U6" s="166">
        <f>Punten!U39</f>
        <v>3</v>
      </c>
      <c r="V6" s="166">
        <f>Punten!V39</f>
        <v>0</v>
      </c>
      <c r="W6" s="166">
        <f>Punten!W39</f>
        <v>0</v>
      </c>
      <c r="X6" s="166">
        <f>Punten!X39</f>
        <v>0</v>
      </c>
      <c r="Y6" s="166">
        <f>Punten!Y39</f>
        <v>0</v>
      </c>
      <c r="Z6" s="166">
        <f>Punten!Z39</f>
        <v>0</v>
      </c>
      <c r="AA6" s="166">
        <f>Punten!AA39</f>
        <v>0</v>
      </c>
      <c r="AB6" s="166">
        <f>Punten!AB39</f>
        <v>0</v>
      </c>
      <c r="AC6" s="166">
        <f>Punten!AC39</f>
        <v>0</v>
      </c>
      <c r="AD6" s="166">
        <f>Punten!AD39</f>
        <v>0</v>
      </c>
      <c r="AE6" s="166">
        <f>Punten!AE39</f>
        <v>0</v>
      </c>
      <c r="AF6" s="166">
        <f>Punten!AF39</f>
        <v>0</v>
      </c>
      <c r="AG6" s="166">
        <f>Punten!AG39</f>
        <v>0</v>
      </c>
      <c r="AH6" s="166">
        <f>Punten!AH39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2</v>
      </c>
      <c r="B7" s="114" t="s">
        <v>55</v>
      </c>
      <c r="C7" s="115" t="s">
        <v>49</v>
      </c>
      <c r="D7" s="114">
        <v>1000000</v>
      </c>
      <c r="E7" s="168"/>
      <c r="F7" s="166">
        <f t="shared" ref="F7:F16" si="0">SUM(H7:AH7)</f>
        <v>58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13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175</v>
      </c>
      <c r="C8" s="115" t="s">
        <v>181</v>
      </c>
      <c r="D8" s="114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238</v>
      </c>
      <c r="C9" s="115" t="s">
        <v>162</v>
      </c>
      <c r="D9" s="114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164</v>
      </c>
      <c r="B10" s="194" t="s">
        <v>189</v>
      </c>
      <c r="C10" s="193" t="s">
        <v>190</v>
      </c>
      <c r="D10" s="194">
        <v>750000</v>
      </c>
      <c r="E10" s="168"/>
      <c r="F10" s="166">
        <f t="shared" si="0"/>
        <v>7</v>
      </c>
      <c r="G10" s="167"/>
      <c r="H10" s="166">
        <f>Punten!H103</f>
        <v>0</v>
      </c>
      <c r="I10" s="166">
        <f>Punten!I103</f>
        <v>0</v>
      </c>
      <c r="J10" s="166">
        <f>Punten!J103</f>
        <v>0</v>
      </c>
      <c r="K10" s="166">
        <f>Punten!K103</f>
        <v>0</v>
      </c>
      <c r="L10" s="166">
        <f>Punten!L103</f>
        <v>7</v>
      </c>
      <c r="M10" s="166">
        <f>Punten!M103</f>
        <v>0</v>
      </c>
      <c r="N10" s="166">
        <f>Punten!N103</f>
        <v>0</v>
      </c>
      <c r="O10" s="166">
        <f>Punten!O103</f>
        <v>0</v>
      </c>
      <c r="P10" s="166">
        <f>Punten!P103</f>
        <v>0</v>
      </c>
      <c r="Q10" s="166">
        <f>Punten!Q103</f>
        <v>0</v>
      </c>
      <c r="R10" s="166">
        <f>Punten!R103</f>
        <v>0</v>
      </c>
      <c r="S10" s="166">
        <f>Punten!S103</f>
        <v>0</v>
      </c>
      <c r="T10" s="166">
        <f>Punten!T103</f>
        <v>0</v>
      </c>
      <c r="U10" s="166">
        <f>Punten!U103</f>
        <v>0</v>
      </c>
      <c r="V10" s="166">
        <f>Punten!V103</f>
        <v>0</v>
      </c>
      <c r="W10" s="166">
        <f>Punten!W103</f>
        <v>0</v>
      </c>
      <c r="X10" s="166">
        <f>Punten!X103</f>
        <v>0</v>
      </c>
      <c r="Y10" s="166">
        <f>Punten!Y103</f>
        <v>0</v>
      </c>
      <c r="Z10" s="166">
        <f>Punten!Z103</f>
        <v>0</v>
      </c>
      <c r="AA10" s="166">
        <f>Punten!AA103</f>
        <v>0</v>
      </c>
      <c r="AB10" s="166">
        <f>Punten!AB103</f>
        <v>0</v>
      </c>
      <c r="AC10" s="166">
        <f>Punten!AC103</f>
        <v>0</v>
      </c>
      <c r="AD10" s="166">
        <f>Punten!AD103</f>
        <v>0</v>
      </c>
      <c r="AE10" s="166">
        <f>Punten!AE103</f>
        <v>0</v>
      </c>
      <c r="AF10" s="166">
        <f>Punten!AF103</f>
        <v>0</v>
      </c>
      <c r="AG10" s="166">
        <f>Punten!AG103</f>
        <v>0</v>
      </c>
      <c r="AH10" s="166">
        <f>Punten!AH103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230</v>
      </c>
      <c r="C11" s="193" t="s">
        <v>92</v>
      </c>
      <c r="D11" s="194">
        <v>750000</v>
      </c>
      <c r="E11" s="165"/>
      <c r="F11" s="166">
        <f t="shared" si="0"/>
        <v>44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11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46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3</v>
      </c>
      <c r="V12" s="166">
        <f>Punten!V68</f>
        <v>9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3" t="s">
        <v>25</v>
      </c>
      <c r="D13" s="194">
        <v>250000</v>
      </c>
      <c r="E13" s="165"/>
      <c r="F13" s="166">
        <f t="shared" si="0"/>
        <v>45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1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225</v>
      </c>
      <c r="C16" s="115" t="s">
        <v>65</v>
      </c>
      <c r="D16" s="114">
        <v>750000</v>
      </c>
      <c r="E16" s="168"/>
      <c r="F16" s="166">
        <f t="shared" si="0"/>
        <v>88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21</v>
      </c>
      <c r="V16" s="166">
        <f>Punten!V34</f>
        <v>7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477</v>
      </c>
      <c r="G19" s="167"/>
      <c r="H19" s="166">
        <f>SUM(H6:H16)</f>
        <v>48</v>
      </c>
      <c r="I19" s="166">
        <f t="shared" ref="I19:AH19" si="1">SUM(I6:I16)</f>
        <v>48</v>
      </c>
      <c r="J19" s="166">
        <f t="shared" si="1"/>
        <v>67</v>
      </c>
      <c r="K19" s="166">
        <f t="shared" si="1"/>
        <v>75</v>
      </c>
      <c r="L19" s="166">
        <f t="shared" si="1"/>
        <v>59</v>
      </c>
      <c r="M19" s="166">
        <f t="shared" si="1"/>
        <v>6</v>
      </c>
      <c r="N19" s="166">
        <f t="shared" si="1"/>
        <v>8</v>
      </c>
      <c r="O19" s="166">
        <f t="shared" si="1"/>
        <v>40</v>
      </c>
      <c r="P19" s="166">
        <f t="shared" si="1"/>
        <v>37</v>
      </c>
      <c r="Q19" s="166">
        <f t="shared" si="1"/>
        <v>11</v>
      </c>
      <c r="R19" s="166">
        <f t="shared" si="1"/>
        <v>9</v>
      </c>
      <c r="S19" s="166">
        <f t="shared" si="1"/>
        <v>2</v>
      </c>
      <c r="T19" s="166">
        <f t="shared" si="1"/>
        <v>3</v>
      </c>
      <c r="U19" s="166">
        <f t="shared" si="1"/>
        <v>48</v>
      </c>
      <c r="V19" s="166">
        <f t="shared" si="1"/>
        <v>16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261" t="s">
        <v>123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261" t="s">
        <v>292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0" t="s">
        <v>293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1</v>
      </c>
      <c r="B7" s="115" t="s">
        <v>51</v>
      </c>
      <c r="C7" s="115" t="s">
        <v>16</v>
      </c>
      <c r="D7" s="114">
        <v>500000</v>
      </c>
      <c r="E7" s="168"/>
      <c r="F7" s="166">
        <f t="shared" ref="F7:F16" si="0">SUM(H7:AH7)</f>
        <v>23</v>
      </c>
      <c r="G7" s="167"/>
      <c r="H7" s="166">
        <f>Punten!H7</f>
        <v>3</v>
      </c>
      <c r="I7" s="166">
        <f>Punten!I7</f>
        <v>0</v>
      </c>
      <c r="J7" s="166">
        <f>Punten!J7</f>
        <v>3</v>
      </c>
      <c r="K7" s="166">
        <f>Punten!K7</f>
        <v>-5</v>
      </c>
      <c r="L7" s="166">
        <f>Punten!L7</f>
        <v>0</v>
      </c>
      <c r="M7" s="166">
        <f>Punten!M7</f>
        <v>0</v>
      </c>
      <c r="N7" s="166">
        <f>Punten!N7</f>
        <v>0</v>
      </c>
      <c r="O7" s="166">
        <f>Punten!O7</f>
        <v>0</v>
      </c>
      <c r="P7" s="166">
        <f>Punten!P7</f>
        <v>6</v>
      </c>
      <c r="Q7" s="166">
        <f>Punten!Q7</f>
        <v>16</v>
      </c>
      <c r="R7" s="166">
        <f>Punten!R7</f>
        <v>0</v>
      </c>
      <c r="S7" s="166">
        <f>Punten!S7</f>
        <v>0</v>
      </c>
      <c r="T7" s="166">
        <f>Punten!T7</f>
        <v>3</v>
      </c>
      <c r="U7" s="166">
        <f>Punten!U7</f>
        <v>-3</v>
      </c>
      <c r="V7" s="166">
        <f>Punten!V7</f>
        <v>0</v>
      </c>
      <c r="W7" s="166">
        <f>Punten!W7</f>
        <v>0</v>
      </c>
      <c r="X7" s="166">
        <f>Punten!X7</f>
        <v>0</v>
      </c>
      <c r="Y7" s="166">
        <f>Punten!Y7</f>
        <v>0</v>
      </c>
      <c r="Z7" s="166">
        <f>Punten!Z7</f>
        <v>0</v>
      </c>
      <c r="AA7" s="166">
        <f>Punten!AA7</f>
        <v>0</v>
      </c>
      <c r="AB7" s="166">
        <f>Punten!AB7</f>
        <v>0</v>
      </c>
      <c r="AC7" s="166">
        <f>Punten!AC7</f>
        <v>0</v>
      </c>
      <c r="AD7" s="166">
        <f>Punten!AD7</f>
        <v>0</v>
      </c>
      <c r="AE7" s="166">
        <f>Punten!AE7</f>
        <v>0</v>
      </c>
      <c r="AF7" s="166">
        <f>Punten!AF7</f>
        <v>0</v>
      </c>
      <c r="AG7" s="166">
        <f>Punten!AG7</f>
        <v>0</v>
      </c>
      <c r="AH7" s="166">
        <f>Punten!AH7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58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13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164</v>
      </c>
      <c r="B9" s="115" t="s">
        <v>114</v>
      </c>
      <c r="C9" s="115" t="s">
        <v>183</v>
      </c>
      <c r="D9" s="114">
        <v>500000</v>
      </c>
      <c r="E9" s="168"/>
      <c r="F9" s="166">
        <f t="shared" si="0"/>
        <v>8</v>
      </c>
      <c r="G9" s="167"/>
      <c r="H9" s="166">
        <f>Punten!H99</f>
        <v>0</v>
      </c>
      <c r="I9" s="166">
        <f>Punten!I99</f>
        <v>4</v>
      </c>
      <c r="J9" s="166">
        <f>Punten!J99</f>
        <v>3</v>
      </c>
      <c r="K9" s="166">
        <f>Punten!K99</f>
        <v>0</v>
      </c>
      <c r="L9" s="166">
        <f>Punten!L99</f>
        <v>0</v>
      </c>
      <c r="M9" s="166">
        <f>Punten!M99</f>
        <v>0</v>
      </c>
      <c r="N9" s="166">
        <f>Punten!N99</f>
        <v>0</v>
      </c>
      <c r="O9" s="166">
        <f>Punten!O99</f>
        <v>0</v>
      </c>
      <c r="P9" s="166">
        <f>Punten!P99</f>
        <v>0</v>
      </c>
      <c r="Q9" s="166">
        <f>Punten!Q99</f>
        <v>0</v>
      </c>
      <c r="R9" s="166">
        <f>Punten!R99</f>
        <v>1</v>
      </c>
      <c r="S9" s="166">
        <f>Punten!S99</f>
        <v>0</v>
      </c>
      <c r="T9" s="166">
        <f>Punten!T99</f>
        <v>0</v>
      </c>
      <c r="U9" s="166">
        <f>Punten!U99</f>
        <v>0</v>
      </c>
      <c r="V9" s="166">
        <f>Punten!V99</f>
        <v>0</v>
      </c>
      <c r="W9" s="166">
        <f>Punten!W99</f>
        <v>0</v>
      </c>
      <c r="X9" s="166">
        <f>Punten!X99</f>
        <v>0</v>
      </c>
      <c r="Y9" s="166">
        <f>Punten!Y99</f>
        <v>0</v>
      </c>
      <c r="Z9" s="166">
        <f>Punten!Z99</f>
        <v>0</v>
      </c>
      <c r="AA9" s="166">
        <f>Punten!AA99</f>
        <v>0</v>
      </c>
      <c r="AB9" s="166">
        <f>Punten!AB99</f>
        <v>0</v>
      </c>
      <c r="AC9" s="166">
        <f>Punten!AC99</f>
        <v>0</v>
      </c>
      <c r="AD9" s="166">
        <f>Punten!AD99</f>
        <v>0</v>
      </c>
      <c r="AE9" s="166">
        <f>Punten!AE99</f>
        <v>0</v>
      </c>
      <c r="AF9" s="166">
        <f>Punten!AF99</f>
        <v>0</v>
      </c>
      <c r="AG9" s="166">
        <f>Punten!AG99</f>
        <v>0</v>
      </c>
      <c r="AH9" s="166">
        <f>Punten!AH99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141</v>
      </c>
      <c r="B10" s="193" t="s">
        <v>240</v>
      </c>
      <c r="C10" s="193" t="s">
        <v>172</v>
      </c>
      <c r="D10" s="194">
        <v>750000</v>
      </c>
      <c r="E10" s="168"/>
      <c r="F10" s="166">
        <f t="shared" si="0"/>
        <v>4</v>
      </c>
      <c r="G10" s="167"/>
      <c r="H10" s="166">
        <f>Punten!H93</f>
        <v>0</v>
      </c>
      <c r="I10" s="166">
        <f>Punten!I93</f>
        <v>4</v>
      </c>
      <c r="J10" s="166">
        <f>Punten!J93</f>
        <v>0</v>
      </c>
      <c r="K10" s="166">
        <f>Punten!K93</f>
        <v>0</v>
      </c>
      <c r="L10" s="166">
        <f>Punten!L93</f>
        <v>0</v>
      </c>
      <c r="M10" s="166">
        <f>Punten!M93</f>
        <v>0</v>
      </c>
      <c r="N10" s="166">
        <f>Punten!N93</f>
        <v>0</v>
      </c>
      <c r="O10" s="166">
        <f>Punten!O93</f>
        <v>0</v>
      </c>
      <c r="P10" s="166">
        <f>Punten!P93</f>
        <v>0</v>
      </c>
      <c r="Q10" s="166">
        <f>Punten!Q93</f>
        <v>0</v>
      </c>
      <c r="R10" s="166">
        <f>Punten!R93</f>
        <v>0</v>
      </c>
      <c r="S10" s="166">
        <f>Punten!S93</f>
        <v>0</v>
      </c>
      <c r="T10" s="166">
        <f>Punten!T93</f>
        <v>0</v>
      </c>
      <c r="U10" s="166">
        <f>Punten!U93</f>
        <v>0</v>
      </c>
      <c r="V10" s="166">
        <f>Punten!V93</f>
        <v>0</v>
      </c>
      <c r="W10" s="166">
        <f>Punten!W93</f>
        <v>0</v>
      </c>
      <c r="X10" s="166">
        <f>Punten!X93</f>
        <v>0</v>
      </c>
      <c r="Y10" s="166">
        <f>Punten!Y93</f>
        <v>0</v>
      </c>
      <c r="Z10" s="166">
        <f>Punten!Z93</f>
        <v>0</v>
      </c>
      <c r="AA10" s="166">
        <f>Punten!AA93</f>
        <v>0</v>
      </c>
      <c r="AB10" s="166">
        <f>Punten!AB93</f>
        <v>0</v>
      </c>
      <c r="AC10" s="166">
        <f>Punten!AC93</f>
        <v>0</v>
      </c>
      <c r="AD10" s="166">
        <f>Punten!AD93</f>
        <v>0</v>
      </c>
      <c r="AE10" s="166">
        <f>Punten!AE93</f>
        <v>0</v>
      </c>
      <c r="AF10" s="166">
        <f>Punten!AF93</f>
        <v>0</v>
      </c>
      <c r="AG10" s="166">
        <f>Punten!AG93</f>
        <v>0</v>
      </c>
      <c r="AH10" s="166">
        <f>Punten!AH93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164</v>
      </c>
      <c r="B11" s="193" t="s">
        <v>184</v>
      </c>
      <c r="C11" s="193" t="s">
        <v>244</v>
      </c>
      <c r="D11" s="194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234</v>
      </c>
      <c r="C12" s="193" t="s">
        <v>130</v>
      </c>
      <c r="D12" s="194">
        <v>1000000</v>
      </c>
      <c r="E12" s="165"/>
      <c r="F12" s="166">
        <f t="shared" si="0"/>
        <v>43</v>
      </c>
      <c r="G12" s="167"/>
      <c r="H12" s="166">
        <f>Punten!H70</f>
        <v>0</v>
      </c>
      <c r="I12" s="166">
        <f>Punten!I70</f>
        <v>11</v>
      </c>
      <c r="J12" s="166">
        <f>Punten!J70</f>
        <v>3</v>
      </c>
      <c r="K12" s="166">
        <f>Punten!K70</f>
        <v>0</v>
      </c>
      <c r="L12" s="166">
        <f>Punten!L70</f>
        <v>0</v>
      </c>
      <c r="M12" s="166">
        <f>Punten!M70</f>
        <v>0</v>
      </c>
      <c r="N12" s="166">
        <f>Punten!N70</f>
        <v>0</v>
      </c>
      <c r="O12" s="166">
        <f>Punten!O70</f>
        <v>11</v>
      </c>
      <c r="P12" s="166">
        <f>Punten!P70</f>
        <v>0</v>
      </c>
      <c r="Q12" s="166">
        <f>Punten!Q70</f>
        <v>0</v>
      </c>
      <c r="R12" s="166">
        <f>Punten!R70</f>
        <v>17</v>
      </c>
      <c r="S12" s="166">
        <f>Punten!S70</f>
        <v>0</v>
      </c>
      <c r="T12" s="166">
        <f>Punten!T70</f>
        <v>0</v>
      </c>
      <c r="U12" s="166">
        <f>Punten!U70</f>
        <v>0</v>
      </c>
      <c r="V12" s="166">
        <f>Punten!V70</f>
        <v>1</v>
      </c>
      <c r="W12" s="166">
        <f>Punten!W70</f>
        <v>0</v>
      </c>
      <c r="X12" s="166">
        <f>Punten!X70</f>
        <v>0</v>
      </c>
      <c r="Y12" s="166">
        <f>Punten!Y70</f>
        <v>0</v>
      </c>
      <c r="Z12" s="166">
        <f>Punten!Z70</f>
        <v>0</v>
      </c>
      <c r="AA12" s="166">
        <f>Punten!AA70</f>
        <v>0</v>
      </c>
      <c r="AB12" s="166">
        <f>Punten!AB70</f>
        <v>0</v>
      </c>
      <c r="AC12" s="166">
        <f>Punten!AC70</f>
        <v>0</v>
      </c>
      <c r="AD12" s="166">
        <f>Punten!AD70</f>
        <v>0</v>
      </c>
      <c r="AE12" s="166">
        <f>Punten!AE70</f>
        <v>0</v>
      </c>
      <c r="AF12" s="166">
        <f>Punten!AF70</f>
        <v>0</v>
      </c>
      <c r="AG12" s="166">
        <f>Punten!AG70</f>
        <v>0</v>
      </c>
      <c r="AH12" s="166">
        <f>Punten!AH70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53</v>
      </c>
      <c r="C13" s="194" t="s">
        <v>50</v>
      </c>
      <c r="D13" s="194">
        <v>1750000</v>
      </c>
      <c r="E13" s="165"/>
      <c r="F13" s="166">
        <f t="shared" si="0"/>
        <v>12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3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 t="s">
        <v>78</v>
      </c>
      <c r="B14" s="115" t="s">
        <v>233</v>
      </c>
      <c r="C14" s="115" t="s">
        <v>101</v>
      </c>
      <c r="D14" s="114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78</v>
      </c>
      <c r="B16" s="114" t="s">
        <v>100</v>
      </c>
      <c r="C16" s="115" t="s">
        <v>99</v>
      </c>
      <c r="D16" s="114">
        <v>1500000</v>
      </c>
      <c r="E16" s="168"/>
      <c r="F16" s="166">
        <f t="shared" si="0"/>
        <v>12</v>
      </c>
      <c r="G16" s="167"/>
      <c r="H16" s="166">
        <f>Punten!H53</f>
        <v>0</v>
      </c>
      <c r="I16" s="166">
        <f>Punten!I53</f>
        <v>1</v>
      </c>
      <c r="J16" s="166">
        <f>Punten!J53</f>
        <v>0</v>
      </c>
      <c r="K16" s="166">
        <f>Punten!K53</f>
        <v>3</v>
      </c>
      <c r="L16" s="166">
        <f>Punten!L53</f>
        <v>0</v>
      </c>
      <c r="M16" s="166">
        <f>Punten!M53</f>
        <v>0</v>
      </c>
      <c r="N16" s="166">
        <f>Punten!N53</f>
        <v>1</v>
      </c>
      <c r="O16" s="166">
        <f>Punten!O53</f>
        <v>0</v>
      </c>
      <c r="P16" s="166">
        <f>Punten!P53</f>
        <v>3</v>
      </c>
      <c r="Q16" s="166">
        <f>Punten!Q53</f>
        <v>1</v>
      </c>
      <c r="R16" s="166">
        <f>Punten!R53</f>
        <v>0</v>
      </c>
      <c r="S16" s="166">
        <f>Punten!S53</f>
        <v>0</v>
      </c>
      <c r="T16" s="166">
        <f>Punten!T53</f>
        <v>0</v>
      </c>
      <c r="U16" s="166">
        <f>Punten!U53</f>
        <v>3</v>
      </c>
      <c r="V16" s="166">
        <f>Punten!V53</f>
        <v>0</v>
      </c>
      <c r="W16" s="166">
        <f>Punten!W53</f>
        <v>0</v>
      </c>
      <c r="X16" s="166">
        <f>Punten!X53</f>
        <v>0</v>
      </c>
      <c r="Y16" s="166">
        <f>Punten!Y53</f>
        <v>0</v>
      </c>
      <c r="Z16" s="166">
        <f>Punten!Z53</f>
        <v>0</v>
      </c>
      <c r="AA16" s="166">
        <f>Punten!AA53</f>
        <v>0</v>
      </c>
      <c r="AB16" s="166">
        <f>Punten!AB53</f>
        <v>0</v>
      </c>
      <c r="AC16" s="166">
        <f>Punten!AC53</f>
        <v>0</v>
      </c>
      <c r="AD16" s="166">
        <f>Punten!AD53</f>
        <v>0</v>
      </c>
      <c r="AE16" s="166">
        <f>Punten!AE53</f>
        <v>0</v>
      </c>
      <c r="AF16" s="166">
        <f>Punten!AF53</f>
        <v>0</v>
      </c>
      <c r="AG16" s="166">
        <f>Punten!AG53</f>
        <v>0</v>
      </c>
      <c r="AH16" s="166">
        <f>Punten!AH53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284</v>
      </c>
      <c r="G19" s="167"/>
      <c r="H19" s="166">
        <f>SUM(H6:H16)</f>
        <v>12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50</v>
      </c>
      <c r="L19" s="166">
        <f t="shared" si="1"/>
        <v>37</v>
      </c>
      <c r="M19" s="166">
        <f t="shared" si="1"/>
        <v>0</v>
      </c>
      <c r="N19" s="166">
        <f t="shared" si="1"/>
        <v>1</v>
      </c>
      <c r="O19" s="166">
        <f t="shared" si="1"/>
        <v>30</v>
      </c>
      <c r="P19" s="166">
        <f t="shared" si="1"/>
        <v>17</v>
      </c>
      <c r="Q19" s="166">
        <f t="shared" si="1"/>
        <v>25</v>
      </c>
      <c r="R19" s="166">
        <f t="shared" si="1"/>
        <v>18</v>
      </c>
      <c r="S19" s="166">
        <f t="shared" si="1"/>
        <v>1</v>
      </c>
      <c r="T19" s="166">
        <f t="shared" si="1"/>
        <v>6</v>
      </c>
      <c r="U19" s="166">
        <f t="shared" si="1"/>
        <v>16</v>
      </c>
      <c r="V19" s="166">
        <f t="shared" si="1"/>
        <v>1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51" t="s">
        <v>217</v>
      </c>
      <c r="B1" s="448" t="s">
        <v>296</v>
      </c>
      <c r="C1" s="448"/>
      <c r="D1" s="452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51" t="s">
        <v>218</v>
      </c>
      <c r="B2" s="449" t="s">
        <v>297</v>
      </c>
      <c r="C2" s="449"/>
      <c r="D2" s="453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51" t="s">
        <v>219</v>
      </c>
      <c r="B3" s="457" t="s">
        <v>298</v>
      </c>
      <c r="C3" s="450"/>
      <c r="D3" s="454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59"/>
      <c r="B4" s="259"/>
      <c r="C4" s="259"/>
      <c r="D4" s="25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55" t="s">
        <v>0</v>
      </c>
      <c r="B5" s="456" t="s">
        <v>1</v>
      </c>
      <c r="C5" s="456" t="s">
        <v>2</v>
      </c>
      <c r="D5" s="456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58" t="s">
        <v>164</v>
      </c>
      <c r="B6" s="459" t="s">
        <v>167</v>
      </c>
      <c r="C6" s="459" t="s">
        <v>177</v>
      </c>
      <c r="D6" s="46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45">
        <v>2</v>
      </c>
      <c r="B7" s="447" t="s">
        <v>24</v>
      </c>
      <c r="C7" s="446" t="s">
        <v>42</v>
      </c>
      <c r="D7" s="447">
        <v>500000</v>
      </c>
      <c r="E7" s="168"/>
      <c r="F7" s="166">
        <f t="shared" ref="F7:F16" si="0">SUM(H7:AH7)</f>
        <v>28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1</v>
      </c>
      <c r="T7" s="166">
        <f>Punten!T21</f>
        <v>3</v>
      </c>
      <c r="U7" s="166">
        <f>Punten!U21</f>
        <v>3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45" t="s">
        <v>141</v>
      </c>
      <c r="B8" s="447" t="s">
        <v>147</v>
      </c>
      <c r="C8" s="446" t="s">
        <v>158</v>
      </c>
      <c r="D8" s="447">
        <v>500000</v>
      </c>
      <c r="E8" s="168"/>
      <c r="F8" s="166">
        <f t="shared" si="0"/>
        <v>0</v>
      </c>
      <c r="G8" s="167"/>
      <c r="H8" s="166">
        <f>Punten!H85</f>
        <v>0</v>
      </c>
      <c r="I8" s="166">
        <f>Punten!I85</f>
        <v>0</v>
      </c>
      <c r="J8" s="166">
        <f>Punten!J85</f>
        <v>0</v>
      </c>
      <c r="K8" s="166">
        <f>Punten!K85</f>
        <v>0</v>
      </c>
      <c r="L8" s="166">
        <f>Punten!L85</f>
        <v>0</v>
      </c>
      <c r="M8" s="166">
        <f>Punten!M85</f>
        <v>0</v>
      </c>
      <c r="N8" s="166">
        <f>Punten!N85</f>
        <v>0</v>
      </c>
      <c r="O8" s="166">
        <f>Punten!O85</f>
        <v>0</v>
      </c>
      <c r="P8" s="166">
        <f>Punten!P85</f>
        <v>0</v>
      </c>
      <c r="Q8" s="166">
        <f>Punten!Q85</f>
        <v>0</v>
      </c>
      <c r="R8" s="166">
        <f>Punten!R85</f>
        <v>0</v>
      </c>
      <c r="S8" s="166">
        <f>Punten!S85</f>
        <v>0</v>
      </c>
      <c r="T8" s="166">
        <f>Punten!T85</f>
        <v>0</v>
      </c>
      <c r="U8" s="166">
        <f>Punten!U85</f>
        <v>0</v>
      </c>
      <c r="V8" s="166">
        <f>Punten!V85</f>
        <v>0</v>
      </c>
      <c r="W8" s="166">
        <f>Punten!W85</f>
        <v>0</v>
      </c>
      <c r="X8" s="166">
        <f>Punten!X85</f>
        <v>0</v>
      </c>
      <c r="Y8" s="166">
        <f>Punten!Y85</f>
        <v>0</v>
      </c>
      <c r="Z8" s="166">
        <f>Punten!Z85</f>
        <v>0</v>
      </c>
      <c r="AA8" s="166">
        <f>Punten!AA85</f>
        <v>0</v>
      </c>
      <c r="AB8" s="166">
        <f>Punten!AB85</f>
        <v>0</v>
      </c>
      <c r="AC8" s="166">
        <f>Punten!AC85</f>
        <v>0</v>
      </c>
      <c r="AD8" s="166">
        <f>Punten!AD85</f>
        <v>0</v>
      </c>
      <c r="AE8" s="166">
        <f>Punten!AE85</f>
        <v>0</v>
      </c>
      <c r="AF8" s="166">
        <f>Punten!AF85</f>
        <v>0</v>
      </c>
      <c r="AG8" s="166">
        <f>Punten!AG85</f>
        <v>0</v>
      </c>
      <c r="AH8" s="166">
        <f>Punten!AH85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45" t="s">
        <v>141</v>
      </c>
      <c r="B9" s="446" t="s">
        <v>151</v>
      </c>
      <c r="C9" s="446" t="s">
        <v>161</v>
      </c>
      <c r="D9" s="447">
        <v>500000</v>
      </c>
      <c r="E9" s="168"/>
      <c r="F9" s="166">
        <f t="shared" si="0"/>
        <v>10</v>
      </c>
      <c r="G9" s="167"/>
      <c r="H9" s="166">
        <f>Punten!H87</f>
        <v>0</v>
      </c>
      <c r="I9" s="166">
        <f>Punten!I87</f>
        <v>10</v>
      </c>
      <c r="J9" s="166">
        <f>Punten!J87</f>
        <v>0</v>
      </c>
      <c r="K9" s="166">
        <f>Punten!K87</f>
        <v>0</v>
      </c>
      <c r="L9" s="166">
        <f>Punten!L87</f>
        <v>0</v>
      </c>
      <c r="M9" s="166">
        <f>Punten!M87</f>
        <v>0</v>
      </c>
      <c r="N9" s="166">
        <f>Punten!N87</f>
        <v>0</v>
      </c>
      <c r="O9" s="166">
        <f>Punten!O87</f>
        <v>0</v>
      </c>
      <c r="P9" s="166">
        <f>Punten!P87</f>
        <v>0</v>
      </c>
      <c r="Q9" s="166">
        <f>Punten!Q87</f>
        <v>0</v>
      </c>
      <c r="R9" s="166">
        <f>Punten!R87</f>
        <v>0</v>
      </c>
      <c r="S9" s="166">
        <f>Punten!S87</f>
        <v>0</v>
      </c>
      <c r="T9" s="166">
        <f>Punten!T87</f>
        <v>0</v>
      </c>
      <c r="U9" s="166">
        <f>Punten!U87</f>
        <v>0</v>
      </c>
      <c r="V9" s="166">
        <f>Punten!V87</f>
        <v>0</v>
      </c>
      <c r="W9" s="166">
        <f>Punten!W87</f>
        <v>0</v>
      </c>
      <c r="X9" s="166">
        <f>Punten!X87</f>
        <v>0</v>
      </c>
      <c r="Y9" s="166">
        <f>Punten!Y87</f>
        <v>0</v>
      </c>
      <c r="Z9" s="166">
        <f>Punten!Z87</f>
        <v>0</v>
      </c>
      <c r="AA9" s="166">
        <f>Punten!AA87</f>
        <v>0</v>
      </c>
      <c r="AB9" s="166">
        <f>Punten!AB87</f>
        <v>0</v>
      </c>
      <c r="AC9" s="166">
        <f>Punten!AC87</f>
        <v>0</v>
      </c>
      <c r="AD9" s="166">
        <f>Punten!AD87</f>
        <v>0</v>
      </c>
      <c r="AE9" s="166">
        <f>Punten!AE87</f>
        <v>0</v>
      </c>
      <c r="AF9" s="166">
        <f>Punten!AF87</f>
        <v>0</v>
      </c>
      <c r="AG9" s="166">
        <f>Punten!AG87</f>
        <v>0</v>
      </c>
      <c r="AH9" s="166">
        <f>Punten!AH87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64" t="s">
        <v>78</v>
      </c>
      <c r="B10" s="462" t="s">
        <v>90</v>
      </c>
      <c r="C10" s="462" t="s">
        <v>91</v>
      </c>
      <c r="D10" s="463">
        <v>750000</v>
      </c>
      <c r="E10" s="168"/>
      <c r="F10" s="166">
        <f t="shared" si="0"/>
        <v>28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11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61">
        <v>1</v>
      </c>
      <c r="B11" s="462" t="s">
        <v>17</v>
      </c>
      <c r="C11" s="462" t="s">
        <v>22</v>
      </c>
      <c r="D11" s="463">
        <v>1500000</v>
      </c>
      <c r="E11" s="165"/>
      <c r="F11" s="166">
        <f t="shared" si="0"/>
        <v>72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-2</v>
      </c>
      <c r="T11" s="166">
        <f>Punten!T10</f>
        <v>8</v>
      </c>
      <c r="U11" s="166">
        <f>Punten!U10</f>
        <v>8</v>
      </c>
      <c r="V11" s="166">
        <f>Punten!V10</f>
        <v>8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64">
        <v>1</v>
      </c>
      <c r="B12" s="462" t="s">
        <v>7</v>
      </c>
      <c r="C12" s="462" t="s">
        <v>27</v>
      </c>
      <c r="D12" s="463">
        <v>1250000</v>
      </c>
      <c r="E12" s="165"/>
      <c r="F12" s="166">
        <f t="shared" si="0"/>
        <v>32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-5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64">
        <v>2</v>
      </c>
      <c r="B13" s="462" t="s">
        <v>224</v>
      </c>
      <c r="C13" s="462" t="s">
        <v>56</v>
      </c>
      <c r="D13" s="463">
        <v>750000</v>
      </c>
      <c r="E13" s="165"/>
      <c r="F13" s="166">
        <f t="shared" si="0"/>
        <v>37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3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45" t="s">
        <v>164</v>
      </c>
      <c r="B14" s="447" t="s">
        <v>187</v>
      </c>
      <c r="C14" s="446" t="s">
        <v>245</v>
      </c>
      <c r="D14" s="447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45">
        <v>3</v>
      </c>
      <c r="B15" s="447" t="s">
        <v>76</v>
      </c>
      <c r="C15" s="447" t="s">
        <v>150</v>
      </c>
      <c r="D15" s="447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45">
        <v>3</v>
      </c>
      <c r="B16" s="447" t="s">
        <v>138</v>
      </c>
      <c r="C16" s="447" t="s">
        <v>144</v>
      </c>
      <c r="D16" s="447">
        <v>1500000</v>
      </c>
      <c r="E16" s="168"/>
      <c r="F16" s="166">
        <f t="shared" si="0"/>
        <v>31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1</v>
      </c>
      <c r="S16" s="166">
        <f>Punten!S78</f>
        <v>0</v>
      </c>
      <c r="T16" s="166">
        <f>Punten!T78</f>
        <v>0</v>
      </c>
      <c r="U16" s="166">
        <f>Punten!U78</f>
        <v>9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404</v>
      </c>
      <c r="G19" s="167"/>
      <c r="H19" s="166">
        <f>SUM(H6:H16)</f>
        <v>25</v>
      </c>
      <c r="I19" s="166">
        <f t="shared" ref="I19:AH19" si="1">SUM(I6:I16)</f>
        <v>32</v>
      </c>
      <c r="J19" s="166">
        <f t="shared" si="1"/>
        <v>57</v>
      </c>
      <c r="K19" s="166">
        <f t="shared" si="1"/>
        <v>72</v>
      </c>
      <c r="L19" s="166">
        <f t="shared" si="1"/>
        <v>71</v>
      </c>
      <c r="M19" s="166">
        <f t="shared" si="1"/>
        <v>9</v>
      </c>
      <c r="N19" s="166">
        <f t="shared" si="1"/>
        <v>1</v>
      </c>
      <c r="O19" s="166">
        <f t="shared" si="1"/>
        <v>18</v>
      </c>
      <c r="P19" s="166">
        <f t="shared" si="1"/>
        <v>33</v>
      </c>
      <c r="Q19" s="166">
        <f t="shared" si="1"/>
        <v>37</v>
      </c>
      <c r="R19" s="166">
        <f t="shared" si="1"/>
        <v>2</v>
      </c>
      <c r="S19" s="166">
        <f t="shared" si="1"/>
        <v>-6</v>
      </c>
      <c r="T19" s="166">
        <f t="shared" si="1"/>
        <v>11</v>
      </c>
      <c r="U19" s="166">
        <f t="shared" si="1"/>
        <v>34</v>
      </c>
      <c r="V19" s="166">
        <f t="shared" si="1"/>
        <v>8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73" t="s">
        <v>217</v>
      </c>
      <c r="B1" s="470" t="s">
        <v>145</v>
      </c>
      <c r="C1" s="470"/>
      <c r="D1" s="47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73" t="s">
        <v>218</v>
      </c>
      <c r="B2" s="471" t="s">
        <v>299</v>
      </c>
      <c r="C2" s="471"/>
      <c r="D2" s="47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73" t="s">
        <v>219</v>
      </c>
      <c r="B3" s="479" t="s">
        <v>300</v>
      </c>
      <c r="C3" s="472"/>
      <c r="D3" s="47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65"/>
      <c r="B4" s="465"/>
      <c r="C4" s="465"/>
      <c r="D4" s="46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77" t="s">
        <v>0</v>
      </c>
      <c r="B5" s="478" t="s">
        <v>1</v>
      </c>
      <c r="C5" s="478" t="s">
        <v>2</v>
      </c>
      <c r="D5" s="47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80">
        <v>2</v>
      </c>
      <c r="B6" s="481" t="s">
        <v>222</v>
      </c>
      <c r="C6" s="481" t="s">
        <v>38</v>
      </c>
      <c r="D6" s="482">
        <v>750000</v>
      </c>
      <c r="E6" s="165"/>
      <c r="F6" s="166">
        <f>SUM(H6:AH6)</f>
        <v>23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3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66" t="s">
        <v>141</v>
      </c>
      <c r="B7" s="467" t="s">
        <v>145</v>
      </c>
      <c r="C7" s="467" t="s">
        <v>156</v>
      </c>
      <c r="D7" s="468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66" t="s">
        <v>78</v>
      </c>
      <c r="B8" s="467" t="s">
        <v>81</v>
      </c>
      <c r="C8" s="467" t="s">
        <v>77</v>
      </c>
      <c r="D8" s="468">
        <v>1000000</v>
      </c>
      <c r="E8" s="168"/>
      <c r="F8" s="166">
        <f t="shared" si="0"/>
        <v>25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3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66">
        <v>1</v>
      </c>
      <c r="B9" s="467" t="s">
        <v>9</v>
      </c>
      <c r="C9" s="467" t="s">
        <v>10</v>
      </c>
      <c r="D9" s="468">
        <v>1500000</v>
      </c>
      <c r="E9" s="168"/>
      <c r="F9" s="166">
        <f t="shared" si="0"/>
        <v>42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1</v>
      </c>
      <c r="T9" s="166">
        <f>Punten!T4</f>
        <v>3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86">
        <v>3</v>
      </c>
      <c r="B10" s="484" t="s">
        <v>106</v>
      </c>
      <c r="C10" s="485" t="s">
        <v>126</v>
      </c>
      <c r="D10" s="485">
        <v>1750000</v>
      </c>
      <c r="E10" s="168"/>
      <c r="F10" s="166">
        <f t="shared" si="0"/>
        <v>46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3</v>
      </c>
      <c r="V10" s="166">
        <f>Punten!V68</f>
        <v>9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83" t="s">
        <v>141</v>
      </c>
      <c r="B11" s="487" t="s">
        <v>153</v>
      </c>
      <c r="C11" s="484" t="s">
        <v>163</v>
      </c>
      <c r="D11" s="485">
        <v>500000</v>
      </c>
      <c r="E11" s="165"/>
      <c r="F11" s="166">
        <f t="shared" si="0"/>
        <v>4</v>
      </c>
      <c r="G11" s="167"/>
      <c r="H11" s="166">
        <f>Punten!H89</f>
        <v>0</v>
      </c>
      <c r="I11" s="166">
        <f>Punten!I89</f>
        <v>4</v>
      </c>
      <c r="J11" s="166">
        <f>Punten!J89</f>
        <v>0</v>
      </c>
      <c r="K11" s="166">
        <f>Punten!K89</f>
        <v>0</v>
      </c>
      <c r="L11" s="166">
        <f>Punten!L89</f>
        <v>0</v>
      </c>
      <c r="M11" s="166">
        <f>Punten!M89</f>
        <v>0</v>
      </c>
      <c r="N11" s="166">
        <f>Punten!N89</f>
        <v>0</v>
      </c>
      <c r="O11" s="166">
        <f>Punten!O89</f>
        <v>0</v>
      </c>
      <c r="P11" s="166">
        <f>Punten!P89</f>
        <v>0</v>
      </c>
      <c r="Q11" s="166">
        <f>Punten!Q89</f>
        <v>0</v>
      </c>
      <c r="R11" s="166">
        <f>Punten!R89</f>
        <v>0</v>
      </c>
      <c r="S11" s="166">
        <f>Punten!S89</f>
        <v>0</v>
      </c>
      <c r="T11" s="166">
        <f>Punten!T89</f>
        <v>0</v>
      </c>
      <c r="U11" s="166">
        <f>Punten!U89</f>
        <v>0</v>
      </c>
      <c r="V11" s="166">
        <f>Punten!V89</f>
        <v>0</v>
      </c>
      <c r="W11" s="166">
        <f>Punten!W89</f>
        <v>0</v>
      </c>
      <c r="X11" s="166">
        <f>Punten!X89</f>
        <v>0</v>
      </c>
      <c r="Y11" s="166">
        <f>Punten!Y89</f>
        <v>0</v>
      </c>
      <c r="Z11" s="166">
        <f>Punten!Z89</f>
        <v>0</v>
      </c>
      <c r="AA11" s="166">
        <f>Punten!AA89</f>
        <v>0</v>
      </c>
      <c r="AB11" s="166">
        <f>Punten!AB89</f>
        <v>0</v>
      </c>
      <c r="AC11" s="166">
        <f>Punten!AC89</f>
        <v>0</v>
      </c>
      <c r="AD11" s="166">
        <f>Punten!AD89</f>
        <v>0</v>
      </c>
      <c r="AE11" s="166">
        <f>Punten!AE89</f>
        <v>0</v>
      </c>
      <c r="AF11" s="166">
        <f>Punten!AF89</f>
        <v>0</v>
      </c>
      <c r="AG11" s="166">
        <f>Punten!AG89</f>
        <v>0</v>
      </c>
      <c r="AH11" s="166">
        <f>Punten!AH89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86">
        <v>1</v>
      </c>
      <c r="B12" s="484" t="s">
        <v>19</v>
      </c>
      <c r="C12" s="484" t="s">
        <v>23</v>
      </c>
      <c r="D12" s="485">
        <v>1250000</v>
      </c>
      <c r="E12" s="165"/>
      <c r="F12" s="166">
        <f t="shared" si="0"/>
        <v>0</v>
      </c>
      <c r="G12" s="167"/>
      <c r="H12" s="166">
        <f>Punten!H11</f>
        <v>0</v>
      </c>
      <c r="I12" s="166">
        <f>Punten!I11</f>
        <v>0</v>
      </c>
      <c r="J12" s="166">
        <f>Punten!J11</f>
        <v>0</v>
      </c>
      <c r="K12" s="166">
        <f>Punten!K11</f>
        <v>0</v>
      </c>
      <c r="L12" s="166">
        <f>Punten!L11</f>
        <v>0</v>
      </c>
      <c r="M12" s="166">
        <f>Punten!M11</f>
        <v>0</v>
      </c>
      <c r="N12" s="166">
        <f>Punten!N11</f>
        <v>0</v>
      </c>
      <c r="O12" s="166">
        <f>Punten!O11</f>
        <v>0</v>
      </c>
      <c r="P12" s="166">
        <f>Punten!P11</f>
        <v>0</v>
      </c>
      <c r="Q12" s="166">
        <f>Punten!Q11</f>
        <v>0</v>
      </c>
      <c r="R12" s="166">
        <f>Punten!R11</f>
        <v>0</v>
      </c>
      <c r="S12" s="166">
        <f>Punten!S11</f>
        <v>0</v>
      </c>
      <c r="T12" s="166">
        <f>Punten!T11</f>
        <v>0</v>
      </c>
      <c r="U12" s="166">
        <f>Punten!U11</f>
        <v>0</v>
      </c>
      <c r="V12" s="166">
        <f>Punten!V11</f>
        <v>0</v>
      </c>
      <c r="W12" s="166">
        <f>Punten!W11</f>
        <v>0</v>
      </c>
      <c r="X12" s="166">
        <f>Punten!X11</f>
        <v>0</v>
      </c>
      <c r="Y12" s="166">
        <f>Punten!Y11</f>
        <v>0</v>
      </c>
      <c r="Z12" s="166">
        <f>Punten!Z11</f>
        <v>0</v>
      </c>
      <c r="AA12" s="166">
        <f>Punten!AA11</f>
        <v>0</v>
      </c>
      <c r="AB12" s="166">
        <f>Punten!AB11</f>
        <v>0</v>
      </c>
      <c r="AC12" s="166">
        <f>Punten!AC11</f>
        <v>0</v>
      </c>
      <c r="AD12" s="166">
        <f>Punten!AD11</f>
        <v>0</v>
      </c>
      <c r="AE12" s="166">
        <f>Punten!AE11</f>
        <v>0</v>
      </c>
      <c r="AF12" s="166">
        <f>Punten!AF11</f>
        <v>0</v>
      </c>
      <c r="AG12" s="166">
        <f>Punten!AG11</f>
        <v>0</v>
      </c>
      <c r="AH12" s="166">
        <f>Punten!AH11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86">
        <v>3</v>
      </c>
      <c r="B13" s="484" t="s">
        <v>234</v>
      </c>
      <c r="C13" s="485" t="s">
        <v>130</v>
      </c>
      <c r="D13" s="485">
        <v>1000000</v>
      </c>
      <c r="E13" s="165"/>
      <c r="F13" s="166">
        <f t="shared" si="0"/>
        <v>43</v>
      </c>
      <c r="G13" s="167"/>
      <c r="H13" s="166">
        <f>Punten!H70</f>
        <v>0</v>
      </c>
      <c r="I13" s="166">
        <f>Punten!I70</f>
        <v>11</v>
      </c>
      <c r="J13" s="166">
        <f>Punten!J70</f>
        <v>3</v>
      </c>
      <c r="K13" s="166">
        <f>Punten!K70</f>
        <v>0</v>
      </c>
      <c r="L13" s="166">
        <f>Punten!L70</f>
        <v>0</v>
      </c>
      <c r="M13" s="166">
        <f>Punten!M70</f>
        <v>0</v>
      </c>
      <c r="N13" s="166">
        <f>Punten!N70</f>
        <v>0</v>
      </c>
      <c r="O13" s="166">
        <f>Punten!O70</f>
        <v>11</v>
      </c>
      <c r="P13" s="166">
        <f>Punten!P70</f>
        <v>0</v>
      </c>
      <c r="Q13" s="166">
        <f>Punten!Q70</f>
        <v>0</v>
      </c>
      <c r="R13" s="166">
        <f>Punten!R70</f>
        <v>17</v>
      </c>
      <c r="S13" s="166">
        <f>Punten!S70</f>
        <v>0</v>
      </c>
      <c r="T13" s="166">
        <f>Punten!T70</f>
        <v>0</v>
      </c>
      <c r="U13" s="166">
        <f>Punten!U70</f>
        <v>0</v>
      </c>
      <c r="V13" s="166">
        <f>Punten!V70</f>
        <v>1</v>
      </c>
      <c r="W13" s="166">
        <f>Punten!W70</f>
        <v>0</v>
      </c>
      <c r="X13" s="166">
        <f>Punten!X70</f>
        <v>0</v>
      </c>
      <c r="Y13" s="166">
        <f>Punten!Y70</f>
        <v>0</v>
      </c>
      <c r="Z13" s="166">
        <f>Punten!Z70</f>
        <v>0</v>
      </c>
      <c r="AA13" s="166">
        <f>Punten!AA70</f>
        <v>0</v>
      </c>
      <c r="AB13" s="166">
        <f>Punten!AB70</f>
        <v>0</v>
      </c>
      <c r="AC13" s="166">
        <f>Punten!AC70</f>
        <v>0</v>
      </c>
      <c r="AD13" s="166">
        <f>Punten!AD70</f>
        <v>0</v>
      </c>
      <c r="AE13" s="166">
        <f>Punten!AE70</f>
        <v>0</v>
      </c>
      <c r="AF13" s="166">
        <f>Punten!AF70</f>
        <v>0</v>
      </c>
      <c r="AG13" s="166">
        <f>Punten!AG70</f>
        <v>0</v>
      </c>
      <c r="AH13" s="166">
        <f>Punten!AH70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66" t="s">
        <v>164</v>
      </c>
      <c r="B14" s="468" t="s">
        <v>187</v>
      </c>
      <c r="C14" s="467" t="s">
        <v>245</v>
      </c>
      <c r="D14" s="468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66" t="s">
        <v>78</v>
      </c>
      <c r="B15" s="467" t="s">
        <v>100</v>
      </c>
      <c r="C15" s="467" t="s">
        <v>99</v>
      </c>
      <c r="D15" s="468">
        <v>1500000</v>
      </c>
      <c r="E15" s="168"/>
      <c r="F15" s="166">
        <f t="shared" si="0"/>
        <v>12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3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69">
        <v>2</v>
      </c>
      <c r="B16" s="468" t="s">
        <v>225</v>
      </c>
      <c r="C16" s="467" t="s">
        <v>65</v>
      </c>
      <c r="D16" s="468">
        <v>750000</v>
      </c>
      <c r="E16" s="168"/>
      <c r="F16" s="166">
        <f t="shared" si="0"/>
        <v>88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21</v>
      </c>
      <c r="V16" s="166">
        <f>Punten!V34</f>
        <v>7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13000000</v>
      </c>
      <c r="E19" s="157"/>
      <c r="F19" s="166">
        <f>SUM(F6:F17)</f>
        <v>370</v>
      </c>
      <c r="G19" s="167"/>
      <c r="H19" s="166">
        <f>SUM(H6:H16)</f>
        <v>21</v>
      </c>
      <c r="I19" s="166">
        <f t="shared" ref="I19:AH19" si="1">SUM(I6:I16)</f>
        <v>47</v>
      </c>
      <c r="J19" s="166">
        <f t="shared" si="1"/>
        <v>61</v>
      </c>
      <c r="K19" s="166">
        <f t="shared" si="1"/>
        <v>66</v>
      </c>
      <c r="L19" s="166">
        <f t="shared" si="1"/>
        <v>38</v>
      </c>
      <c r="M19" s="166">
        <f t="shared" si="1"/>
        <v>3</v>
      </c>
      <c r="N19" s="166">
        <f t="shared" si="1"/>
        <v>2</v>
      </c>
      <c r="O19" s="166">
        <f t="shared" si="1"/>
        <v>38</v>
      </c>
      <c r="P19" s="166">
        <f t="shared" si="1"/>
        <v>12</v>
      </c>
      <c r="Q19" s="166">
        <f t="shared" si="1"/>
        <v>2</v>
      </c>
      <c r="R19" s="166">
        <f t="shared" si="1"/>
        <v>26</v>
      </c>
      <c r="S19" s="166">
        <f t="shared" si="1"/>
        <v>1</v>
      </c>
      <c r="T19" s="166">
        <f t="shared" si="1"/>
        <v>3</v>
      </c>
      <c r="U19" s="166">
        <f t="shared" si="1"/>
        <v>33</v>
      </c>
      <c r="V19" s="166">
        <f t="shared" si="1"/>
        <v>17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100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303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02" t="s">
        <v>304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151</v>
      </c>
      <c r="C7" s="115" t="s">
        <v>161</v>
      </c>
      <c r="D7" s="114">
        <v>500000</v>
      </c>
      <c r="E7" s="168"/>
      <c r="F7" s="166">
        <f t="shared" ref="F7:F16" si="0">SUM(H7:AH7)</f>
        <v>10</v>
      </c>
      <c r="G7" s="167"/>
      <c r="H7" s="166">
        <f>Punten!H87</f>
        <v>0</v>
      </c>
      <c r="I7" s="166">
        <f>Punten!I87</f>
        <v>10</v>
      </c>
      <c r="J7" s="166">
        <f>Punten!J87</f>
        <v>0</v>
      </c>
      <c r="K7" s="166">
        <f>Punten!K87</f>
        <v>0</v>
      </c>
      <c r="L7" s="166">
        <f>Punten!L87</f>
        <v>0</v>
      </c>
      <c r="M7" s="166">
        <f>Punten!M87</f>
        <v>0</v>
      </c>
      <c r="N7" s="166">
        <f>Punten!N87</f>
        <v>0</v>
      </c>
      <c r="O7" s="166">
        <f>Punten!O87</f>
        <v>0</v>
      </c>
      <c r="P7" s="166">
        <f>Punten!P87</f>
        <v>0</v>
      </c>
      <c r="Q7" s="166">
        <f>Punten!Q87</f>
        <v>0</v>
      </c>
      <c r="R7" s="166">
        <f>Punten!R87</f>
        <v>0</v>
      </c>
      <c r="S7" s="166">
        <f>Punten!S87</f>
        <v>0</v>
      </c>
      <c r="T7" s="166">
        <f>Punten!T87</f>
        <v>0</v>
      </c>
      <c r="U7" s="166">
        <f>Punten!U87</f>
        <v>0</v>
      </c>
      <c r="V7" s="166">
        <f>Punten!V87</f>
        <v>0</v>
      </c>
      <c r="W7" s="166">
        <f>Punten!W87</f>
        <v>0</v>
      </c>
      <c r="X7" s="166">
        <f>Punten!X87</f>
        <v>0</v>
      </c>
      <c r="Y7" s="166">
        <f>Punten!Y87</f>
        <v>0</v>
      </c>
      <c r="Z7" s="166">
        <f>Punten!Z87</f>
        <v>0</v>
      </c>
      <c r="AA7" s="166">
        <f>Punten!AA87</f>
        <v>0</v>
      </c>
      <c r="AB7" s="166">
        <f>Punten!AB87</f>
        <v>0</v>
      </c>
      <c r="AC7" s="166">
        <f>Punten!AC87</f>
        <v>0</v>
      </c>
      <c r="AD7" s="166">
        <f>Punten!AD87</f>
        <v>0</v>
      </c>
      <c r="AE7" s="166">
        <f>Punten!AE87</f>
        <v>0</v>
      </c>
      <c r="AF7" s="166">
        <f>Punten!AF87</f>
        <v>0</v>
      </c>
      <c r="AG7" s="166">
        <f>Punten!AG87</f>
        <v>0</v>
      </c>
      <c r="AH7" s="166">
        <f>Punten!AH87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24</v>
      </c>
      <c r="C8" s="115" t="s">
        <v>42</v>
      </c>
      <c r="D8" s="114">
        <v>500000</v>
      </c>
      <c r="E8" s="168"/>
      <c r="F8" s="166">
        <f t="shared" si="0"/>
        <v>28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1</v>
      </c>
      <c r="T8" s="166">
        <f>Punten!T21</f>
        <v>3</v>
      </c>
      <c r="U8" s="166">
        <f>Punten!U21</f>
        <v>3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6" t="s">
        <v>164</v>
      </c>
      <c r="B9" s="114" t="s">
        <v>182</v>
      </c>
      <c r="C9" s="115" t="s">
        <v>186</v>
      </c>
      <c r="D9" s="11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1</v>
      </c>
      <c r="B10" s="193" t="s">
        <v>21</v>
      </c>
      <c r="C10" s="193" t="s">
        <v>25</v>
      </c>
      <c r="D10" s="194">
        <v>250000</v>
      </c>
      <c r="E10" s="168"/>
      <c r="F10" s="166">
        <f t="shared" si="0"/>
        <v>45</v>
      </c>
      <c r="G10" s="167"/>
      <c r="H10" s="166">
        <f>Punten!H12</f>
        <v>19</v>
      </c>
      <c r="I10" s="166">
        <f>Punten!I12</f>
        <v>3</v>
      </c>
      <c r="J10" s="166">
        <f>Punten!J12</f>
        <v>19</v>
      </c>
      <c r="K10" s="166">
        <f>Punten!K12</f>
        <v>0</v>
      </c>
      <c r="L10" s="166">
        <f>Punten!L12</f>
        <v>0</v>
      </c>
      <c r="M10" s="166">
        <f>Punten!M12</f>
        <v>3</v>
      </c>
      <c r="N10" s="166">
        <f>Punten!N12</f>
        <v>0</v>
      </c>
      <c r="O10" s="166">
        <f>Punten!O12</f>
        <v>0</v>
      </c>
      <c r="P10" s="166">
        <f>Punten!P12</f>
        <v>0</v>
      </c>
      <c r="Q10" s="166">
        <f>Punten!Q12</f>
        <v>0</v>
      </c>
      <c r="R10" s="166">
        <f>Punten!R12</f>
        <v>0</v>
      </c>
      <c r="S10" s="166">
        <f>Punten!S12</f>
        <v>1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106</v>
      </c>
      <c r="C11" s="194" t="s">
        <v>126</v>
      </c>
      <c r="D11" s="194">
        <v>1750000</v>
      </c>
      <c r="E11" s="165"/>
      <c r="F11" s="166">
        <f t="shared" si="0"/>
        <v>46</v>
      </c>
      <c r="G11" s="167"/>
      <c r="H11" s="166">
        <f>Punten!H68</f>
        <v>8</v>
      </c>
      <c r="I11" s="166">
        <f>Punten!I68</f>
        <v>3</v>
      </c>
      <c r="J11" s="166">
        <f>Punten!J68</f>
        <v>3</v>
      </c>
      <c r="K11" s="166">
        <f>Punten!K68</f>
        <v>8</v>
      </c>
      <c r="L11" s="166">
        <f>Punten!L68</f>
        <v>0</v>
      </c>
      <c r="M11" s="166">
        <f>Punten!M68</f>
        <v>0</v>
      </c>
      <c r="N11" s="166">
        <f>Punten!N68</f>
        <v>0</v>
      </c>
      <c r="O11" s="166">
        <f>Punten!O68</f>
        <v>3</v>
      </c>
      <c r="P11" s="166">
        <f>Punten!P68</f>
        <v>0</v>
      </c>
      <c r="Q11" s="166">
        <f>Punten!Q68</f>
        <v>0</v>
      </c>
      <c r="R11" s="166">
        <f>Punten!R68</f>
        <v>9</v>
      </c>
      <c r="S11" s="166">
        <f>Punten!S68</f>
        <v>0</v>
      </c>
      <c r="T11" s="166">
        <f>Punten!T68</f>
        <v>0</v>
      </c>
      <c r="U11" s="166">
        <f>Punten!U68</f>
        <v>3</v>
      </c>
      <c r="V11" s="166">
        <f>Punten!V68</f>
        <v>9</v>
      </c>
      <c r="W11" s="166">
        <f>Punten!W68</f>
        <v>0</v>
      </c>
      <c r="X11" s="166">
        <f>Punten!X68</f>
        <v>0</v>
      </c>
      <c r="Y11" s="166">
        <f>Punten!Y68</f>
        <v>0</v>
      </c>
      <c r="Z11" s="166">
        <f>Punten!Z68</f>
        <v>0</v>
      </c>
      <c r="AA11" s="166">
        <f>Punten!AA68</f>
        <v>0</v>
      </c>
      <c r="AB11" s="166">
        <f>Punten!AB68</f>
        <v>0</v>
      </c>
      <c r="AC11" s="166">
        <f>Punten!AC68</f>
        <v>0</v>
      </c>
      <c r="AD11" s="166">
        <f>Punten!AD68</f>
        <v>0</v>
      </c>
      <c r="AE11" s="166">
        <f>Punten!AE68</f>
        <v>0</v>
      </c>
      <c r="AF11" s="166">
        <f>Punten!AF68</f>
        <v>0</v>
      </c>
      <c r="AG11" s="166">
        <f>Punten!AG68</f>
        <v>0</v>
      </c>
      <c r="AH11" s="166">
        <f>Punten!AH68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37</v>
      </c>
      <c r="C12" s="194" t="s">
        <v>137</v>
      </c>
      <c r="D12" s="194">
        <v>1750000</v>
      </c>
      <c r="E12" s="165"/>
      <c r="F12" s="166">
        <f t="shared" si="0"/>
        <v>16</v>
      </c>
      <c r="G12" s="167"/>
      <c r="H12" s="166">
        <f>Punten!H74</f>
        <v>0</v>
      </c>
      <c r="I12" s="166">
        <f>Punten!I74</f>
        <v>3</v>
      </c>
      <c r="J12" s="166">
        <f>Punten!J74</f>
        <v>0</v>
      </c>
      <c r="K12" s="166">
        <f>Punten!K74</f>
        <v>8</v>
      </c>
      <c r="L12" s="166">
        <f>Punten!L74</f>
        <v>0</v>
      </c>
      <c r="M12" s="166">
        <f>Punten!M74</f>
        <v>0</v>
      </c>
      <c r="N12" s="166">
        <f>Punten!N74</f>
        <v>0</v>
      </c>
      <c r="O12" s="166">
        <f>Punten!O74</f>
        <v>3</v>
      </c>
      <c r="P12" s="166">
        <f>Punten!P74</f>
        <v>0</v>
      </c>
      <c r="Q12" s="166">
        <f>Punten!Q74</f>
        <v>0</v>
      </c>
      <c r="R12" s="166">
        <f>Punten!R74</f>
        <v>1</v>
      </c>
      <c r="S12" s="166">
        <f>Punten!S74</f>
        <v>0</v>
      </c>
      <c r="T12" s="166">
        <f>Punten!T74</f>
        <v>0</v>
      </c>
      <c r="U12" s="166">
        <f>Punten!U74</f>
        <v>0</v>
      </c>
      <c r="V12" s="166">
        <f>Punten!V74</f>
        <v>1</v>
      </c>
      <c r="W12" s="166">
        <f>Punten!W74</f>
        <v>0</v>
      </c>
      <c r="X12" s="166">
        <f>Punten!X74</f>
        <v>0</v>
      </c>
      <c r="Y12" s="166">
        <f>Punten!Y74</f>
        <v>0</v>
      </c>
      <c r="Z12" s="166">
        <f>Punten!Z74</f>
        <v>0</v>
      </c>
      <c r="AA12" s="166">
        <f>Punten!AA74</f>
        <v>0</v>
      </c>
      <c r="AB12" s="166">
        <f>Punten!AB74</f>
        <v>0</v>
      </c>
      <c r="AC12" s="166">
        <f>Punten!AC74</f>
        <v>0</v>
      </c>
      <c r="AD12" s="166">
        <f>Punten!AD74</f>
        <v>0</v>
      </c>
      <c r="AE12" s="166">
        <f>Punten!AE74</f>
        <v>0</v>
      </c>
      <c r="AF12" s="166">
        <f>Punten!AF74</f>
        <v>0</v>
      </c>
      <c r="AG12" s="166">
        <f>Punten!AG74</f>
        <v>0</v>
      </c>
      <c r="AH12" s="166">
        <f>Punten!AH74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 t="s">
        <v>78</v>
      </c>
      <c r="B13" s="193" t="s">
        <v>90</v>
      </c>
      <c r="C13" s="193" t="s">
        <v>91</v>
      </c>
      <c r="D13" s="194">
        <v>750000</v>
      </c>
      <c r="E13" s="165"/>
      <c r="F13" s="166">
        <f t="shared" si="0"/>
        <v>28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11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3</v>
      </c>
      <c r="U14" s="166">
        <f>Punten!U16</f>
        <v>-3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12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3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68</v>
      </c>
      <c r="C16" s="115" t="s">
        <v>69</v>
      </c>
      <c r="D16" s="114">
        <v>1750000</v>
      </c>
      <c r="E16" s="168"/>
      <c r="F16" s="166">
        <f t="shared" si="0"/>
        <v>57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3</v>
      </c>
      <c r="V16" s="166">
        <f>Punten!V36</f>
        <v>3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395</v>
      </c>
      <c r="G19" s="167"/>
      <c r="H19" s="166">
        <f>SUM(H6:H16)</f>
        <v>42</v>
      </c>
      <c r="I19" s="166">
        <f t="shared" ref="I19:AH19" si="1">SUM(I6:I16)</f>
        <v>25</v>
      </c>
      <c r="J19" s="166">
        <f t="shared" si="1"/>
        <v>43</v>
      </c>
      <c r="K19" s="166">
        <f t="shared" si="1"/>
        <v>62</v>
      </c>
      <c r="L19" s="166">
        <f t="shared" si="1"/>
        <v>50</v>
      </c>
      <c r="M19" s="166">
        <f t="shared" si="1"/>
        <v>15</v>
      </c>
      <c r="N19" s="166">
        <f t="shared" si="1"/>
        <v>14</v>
      </c>
      <c r="O19" s="166">
        <f t="shared" si="1"/>
        <v>39</v>
      </c>
      <c r="P19" s="166">
        <f t="shared" si="1"/>
        <v>27</v>
      </c>
      <c r="Q19" s="166">
        <f t="shared" si="1"/>
        <v>25</v>
      </c>
      <c r="R19" s="166">
        <f t="shared" si="1"/>
        <v>11</v>
      </c>
      <c r="S19" s="166">
        <f t="shared" si="1"/>
        <v>3</v>
      </c>
      <c r="T19" s="166">
        <f t="shared" si="1"/>
        <v>6</v>
      </c>
      <c r="U19" s="166">
        <f t="shared" si="1"/>
        <v>20</v>
      </c>
      <c r="V19" s="166">
        <f t="shared" si="1"/>
        <v>13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96" t="s">
        <v>217</v>
      </c>
      <c r="B1" s="493" t="s">
        <v>225</v>
      </c>
      <c r="C1" s="493"/>
      <c r="D1" s="49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96" t="s">
        <v>218</v>
      </c>
      <c r="B2" s="494" t="s">
        <v>301</v>
      </c>
      <c r="C2" s="494"/>
      <c r="D2" s="49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96" t="s">
        <v>219</v>
      </c>
      <c r="B3" s="502" t="s">
        <v>302</v>
      </c>
      <c r="C3" s="495"/>
      <c r="D3" s="49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88"/>
      <c r="B4" s="488"/>
      <c r="C4" s="488"/>
      <c r="D4" s="48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00" t="s">
        <v>0</v>
      </c>
      <c r="B5" s="501" t="s">
        <v>1</v>
      </c>
      <c r="C5" s="501" t="s">
        <v>2</v>
      </c>
      <c r="D5" s="50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03" t="s">
        <v>164</v>
      </c>
      <c r="B6" s="504" t="s">
        <v>167</v>
      </c>
      <c r="C6" s="504" t="s">
        <v>177</v>
      </c>
      <c r="D6" s="505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89" t="s">
        <v>141</v>
      </c>
      <c r="B7" s="490" t="s">
        <v>145</v>
      </c>
      <c r="C7" s="490" t="s">
        <v>156</v>
      </c>
      <c r="D7" s="491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89" t="s">
        <v>141</v>
      </c>
      <c r="B8" s="490" t="s">
        <v>151</v>
      </c>
      <c r="C8" s="490" t="s">
        <v>161</v>
      </c>
      <c r="D8" s="491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89">
        <v>2</v>
      </c>
      <c r="B9" s="491" t="s">
        <v>24</v>
      </c>
      <c r="C9" s="490" t="s">
        <v>42</v>
      </c>
      <c r="D9" s="491">
        <v>500000</v>
      </c>
      <c r="E9" s="168"/>
      <c r="F9" s="166">
        <f t="shared" si="0"/>
        <v>28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Punten!R21</f>
        <v>0</v>
      </c>
      <c r="S9" s="166">
        <f>Punten!S21</f>
        <v>1</v>
      </c>
      <c r="T9" s="166">
        <f>Punten!T21</f>
        <v>3</v>
      </c>
      <c r="U9" s="166">
        <f>Punten!U21</f>
        <v>3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08">
        <v>3</v>
      </c>
      <c r="B10" s="506" t="s">
        <v>106</v>
      </c>
      <c r="C10" s="507" t="s">
        <v>126</v>
      </c>
      <c r="D10" s="507">
        <v>1750000</v>
      </c>
      <c r="E10" s="168"/>
      <c r="F10" s="166">
        <f t="shared" si="0"/>
        <v>46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3</v>
      </c>
      <c r="V10" s="166">
        <f>Punten!V68</f>
        <v>9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08">
        <v>1</v>
      </c>
      <c r="B11" s="506" t="s">
        <v>21</v>
      </c>
      <c r="C11" s="506" t="s">
        <v>25</v>
      </c>
      <c r="D11" s="507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08" t="s">
        <v>164</v>
      </c>
      <c r="B12" s="506" t="s">
        <v>184</v>
      </c>
      <c r="C12" s="506" t="s">
        <v>244</v>
      </c>
      <c r="D12" s="507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08" t="s">
        <v>78</v>
      </c>
      <c r="B13" s="506" t="s">
        <v>90</v>
      </c>
      <c r="C13" s="506" t="s">
        <v>91</v>
      </c>
      <c r="D13" s="507">
        <v>750000</v>
      </c>
      <c r="E13" s="165"/>
      <c r="F13" s="166">
        <f t="shared" si="0"/>
        <v>28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11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89">
        <v>3</v>
      </c>
      <c r="B14" s="491" t="s">
        <v>76</v>
      </c>
      <c r="C14" s="491" t="s">
        <v>150</v>
      </c>
      <c r="D14" s="491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89">
        <v>1</v>
      </c>
      <c r="B15" s="490" t="s">
        <v>30</v>
      </c>
      <c r="C15" s="490" t="s">
        <v>33</v>
      </c>
      <c r="D15" s="491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3</v>
      </c>
      <c r="U15" s="166">
        <f>Punten!U16</f>
        <v>-3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92">
        <v>2</v>
      </c>
      <c r="B16" s="491" t="s">
        <v>225</v>
      </c>
      <c r="C16" s="490" t="s">
        <v>65</v>
      </c>
      <c r="D16" s="491">
        <v>750000</v>
      </c>
      <c r="E16" s="168"/>
      <c r="F16" s="166">
        <f t="shared" si="0"/>
        <v>88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21</v>
      </c>
      <c r="V16" s="166">
        <f>Punten!V34</f>
        <v>7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459</v>
      </c>
      <c r="G19" s="167"/>
      <c r="H19" s="166">
        <f>SUM(H6:H16)</f>
        <v>48</v>
      </c>
      <c r="I19" s="166">
        <f t="shared" ref="I19:AH19" si="1">SUM(I6:I16)</f>
        <v>51</v>
      </c>
      <c r="J19" s="166">
        <f t="shared" si="1"/>
        <v>70</v>
      </c>
      <c r="K19" s="166">
        <f t="shared" si="1"/>
        <v>64</v>
      </c>
      <c r="L19" s="166">
        <f t="shared" si="1"/>
        <v>62</v>
      </c>
      <c r="M19" s="166">
        <f t="shared" si="1"/>
        <v>9</v>
      </c>
      <c r="N19" s="166">
        <f t="shared" si="1"/>
        <v>7</v>
      </c>
      <c r="O19" s="166">
        <f t="shared" si="1"/>
        <v>30</v>
      </c>
      <c r="P19" s="166">
        <f t="shared" si="1"/>
        <v>24</v>
      </c>
      <c r="Q19" s="166">
        <f t="shared" si="1"/>
        <v>24</v>
      </c>
      <c r="R19" s="166">
        <f t="shared" si="1"/>
        <v>10</v>
      </c>
      <c r="S19" s="166">
        <f t="shared" si="1"/>
        <v>3</v>
      </c>
      <c r="T19" s="166">
        <f t="shared" si="1"/>
        <v>6</v>
      </c>
      <c r="U19" s="166">
        <f t="shared" si="1"/>
        <v>35</v>
      </c>
      <c r="V19" s="166">
        <f t="shared" si="1"/>
        <v>16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96" t="s">
        <v>217</v>
      </c>
      <c r="B1" s="493" t="s">
        <v>17</v>
      </c>
      <c r="C1" s="493"/>
      <c r="D1" s="49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96" t="s">
        <v>218</v>
      </c>
      <c r="B2" s="494" t="s">
        <v>305</v>
      </c>
      <c r="C2" s="494"/>
      <c r="D2" s="49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96" t="s">
        <v>219</v>
      </c>
      <c r="B3" s="502" t="s">
        <v>306</v>
      </c>
      <c r="C3" s="495"/>
      <c r="D3" s="49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88"/>
      <c r="B4" s="488"/>
      <c r="C4" s="488"/>
      <c r="D4" s="48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00" t="s">
        <v>0</v>
      </c>
      <c r="B5" s="501" t="s">
        <v>1</v>
      </c>
      <c r="C5" s="501" t="s">
        <v>2</v>
      </c>
      <c r="D5" s="50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03" t="s">
        <v>164</v>
      </c>
      <c r="B6" s="504" t="s">
        <v>167</v>
      </c>
      <c r="C6" s="504" t="s">
        <v>177</v>
      </c>
      <c r="D6" s="505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89" t="s">
        <v>78</v>
      </c>
      <c r="B7" s="490" t="s">
        <v>86</v>
      </c>
      <c r="C7" s="490" t="s">
        <v>87</v>
      </c>
      <c r="D7" s="491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89" t="s">
        <v>78</v>
      </c>
      <c r="B8" s="490" t="s">
        <v>81</v>
      </c>
      <c r="C8" s="490" t="s">
        <v>77</v>
      </c>
      <c r="D8" s="491">
        <v>1000000</v>
      </c>
      <c r="E8" s="168"/>
      <c r="F8" s="166">
        <f t="shared" si="0"/>
        <v>25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3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89" t="s">
        <v>164</v>
      </c>
      <c r="B9" s="491" t="s">
        <v>180</v>
      </c>
      <c r="C9" s="490" t="s">
        <v>185</v>
      </c>
      <c r="D9" s="491">
        <v>750000</v>
      </c>
      <c r="E9" s="168"/>
      <c r="F9" s="166">
        <f t="shared" si="0"/>
        <v>29</v>
      </c>
      <c r="G9" s="167"/>
      <c r="H9" s="166">
        <f>Punten!H100</f>
        <v>0</v>
      </c>
      <c r="I9" s="166">
        <f>Punten!I100</f>
        <v>0</v>
      </c>
      <c r="J9" s="166">
        <f>Punten!J100</f>
        <v>0</v>
      </c>
      <c r="K9" s="166">
        <f>Punten!K100</f>
        <v>13</v>
      </c>
      <c r="L9" s="166">
        <f>Punten!L100</f>
        <v>16</v>
      </c>
      <c r="M9" s="166">
        <f>Punten!M100</f>
        <v>0</v>
      </c>
      <c r="N9" s="166">
        <f>Punten!N100</f>
        <v>0</v>
      </c>
      <c r="O9" s="166">
        <f>Punten!O100</f>
        <v>0</v>
      </c>
      <c r="P9" s="166">
        <f>Punten!P100</f>
        <v>0</v>
      </c>
      <c r="Q9" s="166">
        <f>Punten!Q100</f>
        <v>0</v>
      </c>
      <c r="R9" s="166">
        <f>Punten!R100</f>
        <v>0</v>
      </c>
      <c r="S9" s="166">
        <f>Punten!S100</f>
        <v>0</v>
      </c>
      <c r="T9" s="166">
        <f>Punten!T100</f>
        <v>0</v>
      </c>
      <c r="U9" s="166">
        <f>Punten!U100</f>
        <v>0</v>
      </c>
      <c r="V9" s="166">
        <f>Punten!V100</f>
        <v>0</v>
      </c>
      <c r="W9" s="166">
        <f>Punten!W100</f>
        <v>0</v>
      </c>
      <c r="X9" s="166">
        <f>Punten!X100</f>
        <v>0</v>
      </c>
      <c r="Y9" s="166">
        <f>Punten!Y100</f>
        <v>0</v>
      </c>
      <c r="Z9" s="166">
        <f>Punten!Z100</f>
        <v>0</v>
      </c>
      <c r="AA9" s="166">
        <f>Punten!AA100</f>
        <v>0</v>
      </c>
      <c r="AB9" s="166">
        <f>Punten!AB100</f>
        <v>0</v>
      </c>
      <c r="AC9" s="166">
        <f>Punten!AC100</f>
        <v>0</v>
      </c>
      <c r="AD9" s="166">
        <f>Punten!AD100</f>
        <v>0</v>
      </c>
      <c r="AE9" s="166">
        <f>Punten!AE100</f>
        <v>0</v>
      </c>
      <c r="AF9" s="166">
        <f>Punten!AF100</f>
        <v>0</v>
      </c>
      <c r="AG9" s="166">
        <f>Punten!AG100</f>
        <v>0</v>
      </c>
      <c r="AH9" s="166">
        <f>Punten!AH100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08">
        <v>1</v>
      </c>
      <c r="B10" s="506" t="s">
        <v>7</v>
      </c>
      <c r="C10" s="507" t="s">
        <v>27</v>
      </c>
      <c r="D10" s="507">
        <v>1250000</v>
      </c>
      <c r="E10" s="168"/>
      <c r="F10" s="166">
        <f t="shared" si="0"/>
        <v>32</v>
      </c>
      <c r="G10" s="167"/>
      <c r="H10" s="166">
        <f>Punten!H13</f>
        <v>8</v>
      </c>
      <c r="I10" s="166">
        <f>Punten!I13</f>
        <v>0</v>
      </c>
      <c r="J10" s="166">
        <f>Punten!J13</f>
        <v>3</v>
      </c>
      <c r="K10" s="166">
        <f>Punten!K13</f>
        <v>3</v>
      </c>
      <c r="L10" s="166">
        <f>Punten!L13</f>
        <v>3</v>
      </c>
      <c r="M10" s="166">
        <f>Punten!M13</f>
        <v>3</v>
      </c>
      <c r="N10" s="166">
        <f>Punten!N13</f>
        <v>0</v>
      </c>
      <c r="O10" s="166">
        <f>Punten!O13</f>
        <v>3</v>
      </c>
      <c r="P10" s="166">
        <f>Punten!P13</f>
        <v>3</v>
      </c>
      <c r="Q10" s="166">
        <f>Punten!Q13</f>
        <v>11</v>
      </c>
      <c r="R10" s="166">
        <f>Punten!R13</f>
        <v>0</v>
      </c>
      <c r="S10" s="166">
        <f>Punten!S13</f>
        <v>-5</v>
      </c>
      <c r="T10" s="166">
        <f>Punten!T13</f>
        <v>0</v>
      </c>
      <c r="U10" s="166">
        <f>Punten!U13</f>
        <v>0</v>
      </c>
      <c r="V10" s="166">
        <f>Punten!V13</f>
        <v>0</v>
      </c>
      <c r="W10" s="166">
        <f>Punten!W13</f>
        <v>0</v>
      </c>
      <c r="X10" s="166">
        <f>Punten!X13</f>
        <v>0</v>
      </c>
      <c r="Y10" s="166">
        <f>Punten!Y13</f>
        <v>0</v>
      </c>
      <c r="Z10" s="166">
        <f>Punten!Z13</f>
        <v>0</v>
      </c>
      <c r="AA10" s="166">
        <f>Punten!AA13</f>
        <v>0</v>
      </c>
      <c r="AB10" s="166">
        <f>Punten!AB13</f>
        <v>0</v>
      </c>
      <c r="AC10" s="166">
        <f>Punten!AC13</f>
        <v>0</v>
      </c>
      <c r="AD10" s="166">
        <f>Punten!AD13</f>
        <v>0</v>
      </c>
      <c r="AE10" s="166">
        <f>Punten!AE13</f>
        <v>0</v>
      </c>
      <c r="AF10" s="166">
        <f>Punten!AF13</f>
        <v>0</v>
      </c>
      <c r="AG10" s="166">
        <f>Punten!AG13</f>
        <v>0</v>
      </c>
      <c r="AH10" s="166">
        <f>Punten!AH13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08">
        <v>2</v>
      </c>
      <c r="B11" s="506" t="s">
        <v>224</v>
      </c>
      <c r="C11" s="506" t="s">
        <v>56</v>
      </c>
      <c r="D11" s="507">
        <v>750000</v>
      </c>
      <c r="E11" s="165"/>
      <c r="F11" s="166">
        <f t="shared" si="0"/>
        <v>37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3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08" t="s">
        <v>141</v>
      </c>
      <c r="B12" s="506" t="s">
        <v>157</v>
      </c>
      <c r="C12" s="506" t="s">
        <v>168</v>
      </c>
      <c r="D12" s="507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08">
        <v>1</v>
      </c>
      <c r="B13" s="506" t="s">
        <v>17</v>
      </c>
      <c r="C13" s="506" t="s">
        <v>22</v>
      </c>
      <c r="D13" s="507">
        <v>1500000</v>
      </c>
      <c r="E13" s="165"/>
      <c r="F13" s="166">
        <f t="shared" si="0"/>
        <v>72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8</v>
      </c>
      <c r="U13" s="166">
        <f>Punten!U10</f>
        <v>8</v>
      </c>
      <c r="V13" s="166">
        <f>Punten!V10</f>
        <v>8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89">
        <v>3</v>
      </c>
      <c r="B14" s="491" t="s">
        <v>76</v>
      </c>
      <c r="C14" s="491" t="s">
        <v>150</v>
      </c>
      <c r="D14" s="491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89">
        <v>2</v>
      </c>
      <c r="B15" s="490" t="s">
        <v>225</v>
      </c>
      <c r="C15" s="490" t="s">
        <v>65</v>
      </c>
      <c r="D15" s="491">
        <v>750000</v>
      </c>
      <c r="E15" s="168"/>
      <c r="F15" s="166">
        <f t="shared" si="0"/>
        <v>88</v>
      </c>
      <c r="G15" s="167"/>
      <c r="H15" s="166">
        <f>Punten!H34</f>
        <v>0</v>
      </c>
      <c r="I15" s="166">
        <f>Punten!I34</f>
        <v>9</v>
      </c>
      <c r="J15" s="166">
        <f>Punten!J34</f>
        <v>27</v>
      </c>
      <c r="K15" s="166">
        <f>Punten!K34</f>
        <v>3</v>
      </c>
      <c r="L15" s="166">
        <f>Punten!L34</f>
        <v>3</v>
      </c>
      <c r="M15" s="166">
        <f>Punten!M34</f>
        <v>3</v>
      </c>
      <c r="N15" s="166">
        <f>Punten!N34</f>
        <v>0</v>
      </c>
      <c r="O15" s="166">
        <f>Punten!O34</f>
        <v>15</v>
      </c>
      <c r="P15" s="166">
        <f>Punten!P34</f>
        <v>0</v>
      </c>
      <c r="Q15" s="166">
        <f>Punten!Q34</f>
        <v>0</v>
      </c>
      <c r="R15" s="166">
        <f>Punten!R34</f>
        <v>0</v>
      </c>
      <c r="S15" s="166">
        <f>Punten!S34</f>
        <v>0</v>
      </c>
      <c r="T15" s="166">
        <f>Punten!T34</f>
        <v>0</v>
      </c>
      <c r="U15" s="166">
        <f>Punten!U34</f>
        <v>21</v>
      </c>
      <c r="V15" s="166">
        <f>Punten!V34</f>
        <v>7</v>
      </c>
      <c r="W15" s="166">
        <f>Punten!W34</f>
        <v>0</v>
      </c>
      <c r="X15" s="166">
        <f>Punten!X34</f>
        <v>0</v>
      </c>
      <c r="Y15" s="166">
        <f>Punten!Y34</f>
        <v>0</v>
      </c>
      <c r="Z15" s="166">
        <f>Punten!Z34</f>
        <v>0</v>
      </c>
      <c r="AA15" s="166">
        <f>Punten!AA34</f>
        <v>0</v>
      </c>
      <c r="AB15" s="166">
        <f>Punten!AB34</f>
        <v>0</v>
      </c>
      <c r="AC15" s="166">
        <f>Punten!AC34</f>
        <v>0</v>
      </c>
      <c r="AD15" s="166">
        <f>Punten!AD34</f>
        <v>0</v>
      </c>
      <c r="AE15" s="166">
        <f>Punten!AE34</f>
        <v>0</v>
      </c>
      <c r="AF15" s="166">
        <f>Punten!AF34</f>
        <v>0</v>
      </c>
      <c r="AG15" s="166">
        <f>Punten!AG34</f>
        <v>0</v>
      </c>
      <c r="AH15" s="166">
        <f>Punten!AH34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92">
        <v>3</v>
      </c>
      <c r="B16" s="491" t="s">
        <v>138</v>
      </c>
      <c r="C16" s="490" t="s">
        <v>144</v>
      </c>
      <c r="D16" s="491">
        <v>1500000</v>
      </c>
      <c r="E16" s="168"/>
      <c r="F16" s="166">
        <f t="shared" si="0"/>
        <v>31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1</v>
      </c>
      <c r="S16" s="166">
        <f>Punten!S78</f>
        <v>0</v>
      </c>
      <c r="T16" s="166">
        <f>Punten!T78</f>
        <v>0</v>
      </c>
      <c r="U16" s="166">
        <f>Punten!U78</f>
        <v>9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419</v>
      </c>
      <c r="G19" s="167"/>
      <c r="H19" s="166">
        <f>SUM(H6:H16)</f>
        <v>35</v>
      </c>
      <c r="I19" s="166">
        <f t="shared" ref="I19:AH19" si="1">SUM(I6:I16)</f>
        <v>36</v>
      </c>
      <c r="J19" s="166">
        <f t="shared" si="1"/>
        <v>72</v>
      </c>
      <c r="K19" s="166">
        <f t="shared" si="1"/>
        <v>57</v>
      </c>
      <c r="L19" s="166">
        <f t="shared" si="1"/>
        <v>71</v>
      </c>
      <c r="M19" s="166">
        <f t="shared" si="1"/>
        <v>9</v>
      </c>
      <c r="N19" s="166">
        <f t="shared" si="1"/>
        <v>2</v>
      </c>
      <c r="O19" s="166">
        <f t="shared" si="1"/>
        <v>27</v>
      </c>
      <c r="P19" s="166">
        <f t="shared" si="1"/>
        <v>24</v>
      </c>
      <c r="Q19" s="166">
        <f t="shared" si="1"/>
        <v>24</v>
      </c>
      <c r="R19" s="166">
        <f t="shared" si="1"/>
        <v>2</v>
      </c>
      <c r="S19" s="166">
        <f t="shared" si="1"/>
        <v>-7</v>
      </c>
      <c r="T19" s="166">
        <f t="shared" si="1"/>
        <v>8</v>
      </c>
      <c r="U19" s="166">
        <f t="shared" si="1"/>
        <v>44</v>
      </c>
      <c r="V19" s="166">
        <f t="shared" si="1"/>
        <v>15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>
      <selection activeCell="A10" sqref="A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31" t="s">
        <v>217</v>
      </c>
      <c r="B1" s="528" t="s">
        <v>307</v>
      </c>
      <c r="C1" s="528"/>
      <c r="D1" s="532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31" t="s">
        <v>218</v>
      </c>
      <c r="B2" s="529" t="s">
        <v>308</v>
      </c>
      <c r="C2" s="529"/>
      <c r="D2" s="533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31" t="s">
        <v>219</v>
      </c>
      <c r="B3" s="537" t="s">
        <v>309</v>
      </c>
      <c r="C3" s="530"/>
      <c r="D3" s="534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23"/>
      <c r="B4" s="523"/>
      <c r="C4" s="523"/>
      <c r="D4" s="523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35" t="s">
        <v>0</v>
      </c>
      <c r="B5" s="536" t="s">
        <v>1</v>
      </c>
      <c r="C5" s="536" t="s">
        <v>2</v>
      </c>
      <c r="D5" s="536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38">
        <v>1</v>
      </c>
      <c r="B6" s="539" t="s">
        <v>5</v>
      </c>
      <c r="C6" s="539" t="s">
        <v>6</v>
      </c>
      <c r="D6" s="540">
        <v>1250000</v>
      </c>
      <c r="E6" s="165"/>
      <c r="F6" s="166">
        <f>SUM(H6:AH6)</f>
        <v>40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3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24" t="s">
        <v>78</v>
      </c>
      <c r="B7" s="525" t="s">
        <v>86</v>
      </c>
      <c r="C7" s="525" t="s">
        <v>87</v>
      </c>
      <c r="D7" s="526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69">
        <v>3</v>
      </c>
      <c r="B8" s="565" t="s">
        <v>116</v>
      </c>
      <c r="C8" s="566" t="s">
        <v>113</v>
      </c>
      <c r="D8" s="566">
        <v>1000000</v>
      </c>
      <c r="E8" s="168"/>
      <c r="F8" s="166">
        <f t="shared" si="0"/>
        <v>7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Punten!R60</f>
        <v>1</v>
      </c>
      <c r="S8" s="166">
        <f>Punten!S60</f>
        <v>0</v>
      </c>
      <c r="T8" s="166">
        <f>Punten!T60</f>
        <v>0</v>
      </c>
      <c r="U8" s="166">
        <f>Punten!U60</f>
        <v>3</v>
      </c>
      <c r="V8" s="166">
        <f>Punten!V60</f>
        <v>0</v>
      </c>
      <c r="W8" s="166">
        <f>Punten!W60</f>
        <v>0</v>
      </c>
      <c r="X8" s="166">
        <f>Punten!X60</f>
        <v>0</v>
      </c>
      <c r="Y8" s="166">
        <f>Punten!Y60</f>
        <v>0</v>
      </c>
      <c r="Z8" s="166">
        <f>Punten!Z60</f>
        <v>0</v>
      </c>
      <c r="AA8" s="166">
        <f>Punten!AA60</f>
        <v>0</v>
      </c>
      <c r="AB8" s="166">
        <f>Punten!AB60</f>
        <v>0</v>
      </c>
      <c r="AC8" s="166">
        <f>Punten!AC60</f>
        <v>0</v>
      </c>
      <c r="AD8" s="166">
        <f>Punten!AD60</f>
        <v>0</v>
      </c>
      <c r="AE8" s="166">
        <f>Punten!AE60</f>
        <v>0</v>
      </c>
      <c r="AF8" s="166">
        <f>Punten!AF60</f>
        <v>0</v>
      </c>
      <c r="AG8" s="166">
        <f>Punten!AG60</f>
        <v>0</v>
      </c>
      <c r="AH8" s="166">
        <f>Punten!AH60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9" t="s">
        <v>141</v>
      </c>
      <c r="B9" s="551" t="s">
        <v>238</v>
      </c>
      <c r="C9" s="550" t="s">
        <v>162</v>
      </c>
      <c r="D9" s="551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70" t="s">
        <v>164</v>
      </c>
      <c r="B10" s="571" t="s">
        <v>178</v>
      </c>
      <c r="C10" s="571" t="s">
        <v>242</v>
      </c>
      <c r="D10" s="572">
        <v>1000000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Punten!R104</f>
        <v>0</v>
      </c>
      <c r="S10" s="166">
        <f>Punten!S104</f>
        <v>0</v>
      </c>
      <c r="T10" s="166">
        <f>Punten!T104</f>
        <v>0</v>
      </c>
      <c r="U10" s="166">
        <f>Punten!U104</f>
        <v>0</v>
      </c>
      <c r="V10" s="166">
        <f>Punten!V104</f>
        <v>0</v>
      </c>
      <c r="W10" s="166">
        <f>Punten!W104</f>
        <v>0</v>
      </c>
      <c r="X10" s="166">
        <f>Punten!X104</f>
        <v>0</v>
      </c>
      <c r="Y10" s="166">
        <f>Punten!Y104</f>
        <v>0</v>
      </c>
      <c r="Z10" s="166">
        <f>Punten!Z104</f>
        <v>0</v>
      </c>
      <c r="AA10" s="166">
        <f>Punten!AA104</f>
        <v>0</v>
      </c>
      <c r="AB10" s="166">
        <f>Punten!AB104</f>
        <v>0</v>
      </c>
      <c r="AC10" s="166">
        <f>Punten!AC104</f>
        <v>0</v>
      </c>
      <c r="AD10" s="166">
        <f>Punten!AD104</f>
        <v>0</v>
      </c>
      <c r="AE10" s="166">
        <f>Punten!AE104</f>
        <v>0</v>
      </c>
      <c r="AF10" s="166">
        <f>Punten!AF104</f>
        <v>0</v>
      </c>
      <c r="AG10" s="166">
        <f>Punten!AG104</f>
        <v>0</v>
      </c>
      <c r="AH10" s="166">
        <f>Punten!AH104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43">
        <v>1</v>
      </c>
      <c r="B11" s="541" t="s">
        <v>21</v>
      </c>
      <c r="C11" s="541" t="s">
        <v>25</v>
      </c>
      <c r="D11" s="542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43" t="s">
        <v>78</v>
      </c>
      <c r="B12" s="541" t="s">
        <v>90</v>
      </c>
      <c r="C12" s="541" t="s">
        <v>91</v>
      </c>
      <c r="D12" s="542">
        <v>750000</v>
      </c>
      <c r="E12" s="165"/>
      <c r="F12" s="166">
        <f t="shared" si="0"/>
        <v>28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11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43">
        <v>2</v>
      </c>
      <c r="B13" s="541" t="s">
        <v>53</v>
      </c>
      <c r="C13" s="541" t="s">
        <v>50</v>
      </c>
      <c r="D13" s="542">
        <v>1750000</v>
      </c>
      <c r="E13" s="165"/>
      <c r="F13" s="166">
        <f t="shared" si="0"/>
        <v>12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3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27">
        <v>2</v>
      </c>
      <c r="B14" s="526" t="s">
        <v>225</v>
      </c>
      <c r="C14" s="525" t="s">
        <v>65</v>
      </c>
      <c r="D14" s="526">
        <v>750000</v>
      </c>
      <c r="E14" s="168"/>
      <c r="F14" s="166">
        <f t="shared" si="0"/>
        <v>88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21</v>
      </c>
      <c r="V14" s="166">
        <f>Punten!V34</f>
        <v>7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24">
        <v>3</v>
      </c>
      <c r="B15" s="526" t="s">
        <v>76</v>
      </c>
      <c r="C15" s="526" t="s">
        <v>150</v>
      </c>
      <c r="D15" s="526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24" t="s">
        <v>164</v>
      </c>
      <c r="B16" s="526" t="s">
        <v>187</v>
      </c>
      <c r="C16" s="525" t="s">
        <v>245</v>
      </c>
      <c r="D16" s="526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403</v>
      </c>
      <c r="G19" s="167"/>
      <c r="H19" s="166">
        <f>SUM(H6:H16)</f>
        <v>28</v>
      </c>
      <c r="I19" s="166">
        <f t="shared" ref="I19:AH19" si="1">SUM(I6:I16)</f>
        <v>42</v>
      </c>
      <c r="J19" s="166">
        <f t="shared" si="1"/>
        <v>75</v>
      </c>
      <c r="K19" s="166">
        <f t="shared" si="1"/>
        <v>81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24</v>
      </c>
      <c r="P19" s="166">
        <f t="shared" si="1"/>
        <v>20</v>
      </c>
      <c r="Q19" s="166">
        <f t="shared" si="1"/>
        <v>18</v>
      </c>
      <c r="R19" s="166">
        <f t="shared" si="1"/>
        <v>1</v>
      </c>
      <c r="S19" s="166">
        <f t="shared" si="1"/>
        <v>2</v>
      </c>
      <c r="T19" s="166">
        <f t="shared" si="1"/>
        <v>3</v>
      </c>
      <c r="U19" s="166">
        <f t="shared" si="1"/>
        <v>38</v>
      </c>
      <c r="V19" s="166">
        <f t="shared" si="1"/>
        <v>7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activeCell="R7" sqref="R7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249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250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589"/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69" t="s">
        <v>78</v>
      </c>
      <c r="B7" s="565" t="s">
        <v>88</v>
      </c>
      <c r="C7" s="565" t="s">
        <v>89</v>
      </c>
      <c r="D7" s="566">
        <v>500000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Punten!R46</f>
        <v>0</v>
      </c>
      <c r="S7" s="166">
        <f>Punten!S46</f>
        <v>0</v>
      </c>
      <c r="T7" s="166">
        <f>Punten!T46</f>
        <v>0</v>
      </c>
      <c r="U7" s="166">
        <f>Punten!U46</f>
        <v>0</v>
      </c>
      <c r="V7" s="166">
        <f>Punten!V46</f>
        <v>0</v>
      </c>
      <c r="W7" s="166">
        <f>Punten!W46</f>
        <v>0</v>
      </c>
      <c r="X7" s="166">
        <f>Punten!X46</f>
        <v>0</v>
      </c>
      <c r="Y7" s="166">
        <f>Punten!Y46</f>
        <v>0</v>
      </c>
      <c r="Z7" s="166">
        <f>Punten!Z46</f>
        <v>0</v>
      </c>
      <c r="AA7" s="166">
        <f>Punten!AA46</f>
        <v>0</v>
      </c>
      <c r="AB7" s="166">
        <f>Punten!AB46</f>
        <v>0</v>
      </c>
      <c r="AC7" s="166">
        <f>Punten!AC46</f>
        <v>0</v>
      </c>
      <c r="AD7" s="166">
        <f>Punten!AD46</f>
        <v>0</v>
      </c>
      <c r="AE7" s="166">
        <f>Punten!AE46</f>
        <v>0</v>
      </c>
      <c r="AF7" s="166">
        <f>Punten!AF46</f>
        <v>0</v>
      </c>
      <c r="AG7" s="166">
        <f>Punten!AG46</f>
        <v>0</v>
      </c>
      <c r="AH7" s="166">
        <f>Punten!AH46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9">
        <v>2</v>
      </c>
      <c r="B8" s="551" t="s">
        <v>55</v>
      </c>
      <c r="C8" s="550"/>
      <c r="D8" s="551">
        <v>1000000</v>
      </c>
      <c r="E8" s="168"/>
      <c r="F8" s="166">
        <f t="shared" si="0"/>
        <v>58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13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9" t="s">
        <v>141</v>
      </c>
      <c r="B9" s="551" t="s">
        <v>149</v>
      </c>
      <c r="C9" s="550"/>
      <c r="D9" s="551">
        <v>750000</v>
      </c>
      <c r="E9" s="168"/>
      <c r="F9" s="166">
        <f t="shared" si="0"/>
        <v>0</v>
      </c>
      <c r="G9" s="167"/>
      <c r="H9" s="166">
        <f>Punten!H86</f>
        <v>0</v>
      </c>
      <c r="I9" s="166">
        <f>Punten!I86</f>
        <v>0</v>
      </c>
      <c r="J9" s="166">
        <f>Punten!J86</f>
        <v>0</v>
      </c>
      <c r="K9" s="166">
        <f>Punten!K86</f>
        <v>0</v>
      </c>
      <c r="L9" s="166">
        <f>Punten!L86</f>
        <v>0</v>
      </c>
      <c r="M9" s="166">
        <f>Punten!M86</f>
        <v>0</v>
      </c>
      <c r="N9" s="166">
        <f>Punten!N86</f>
        <v>0</v>
      </c>
      <c r="O9" s="166">
        <f>Punten!O86</f>
        <v>0</v>
      </c>
      <c r="P9" s="166">
        <f>Punten!P86</f>
        <v>0</v>
      </c>
      <c r="Q9" s="166">
        <f>Punten!Q86</f>
        <v>0</v>
      </c>
      <c r="R9" s="166">
        <f>Punten!R86</f>
        <v>0</v>
      </c>
      <c r="S9" s="166">
        <f>Punten!S86</f>
        <v>0</v>
      </c>
      <c r="T9" s="166">
        <f>Punten!T86</f>
        <v>0</v>
      </c>
      <c r="U9" s="166">
        <f>Punten!U86</f>
        <v>0</v>
      </c>
      <c r="V9" s="166">
        <f>Punten!V86</f>
        <v>0</v>
      </c>
      <c r="W9" s="166">
        <f>Punten!W86</f>
        <v>0</v>
      </c>
      <c r="X9" s="166">
        <f>Punten!X86</f>
        <v>0</v>
      </c>
      <c r="Y9" s="166">
        <f>Punten!Y86</f>
        <v>0</v>
      </c>
      <c r="Z9" s="166">
        <f>Punten!Z86</f>
        <v>0</v>
      </c>
      <c r="AA9" s="166">
        <f>Punten!AA86</f>
        <v>0</v>
      </c>
      <c r="AB9" s="166">
        <f>Punten!AB86</f>
        <v>0</v>
      </c>
      <c r="AC9" s="166">
        <f>Punten!AC86</f>
        <v>0</v>
      </c>
      <c r="AD9" s="166">
        <f>Punten!AD86</f>
        <v>0</v>
      </c>
      <c r="AE9" s="166">
        <f>Punten!AE86</f>
        <v>0</v>
      </c>
      <c r="AF9" s="166">
        <f>Punten!AF86</f>
        <v>0</v>
      </c>
      <c r="AG9" s="166">
        <f>Punten!AG86</f>
        <v>0</v>
      </c>
      <c r="AH9" s="166">
        <f>Punten!AH86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73">
        <v>1</v>
      </c>
      <c r="B10" s="567" t="s">
        <v>21</v>
      </c>
      <c r="C10" s="567" t="s">
        <v>25</v>
      </c>
      <c r="D10" s="568">
        <v>250000</v>
      </c>
      <c r="E10" s="168"/>
      <c r="F10" s="166">
        <f t="shared" si="0"/>
        <v>8</v>
      </c>
      <c r="G10" s="167"/>
      <c r="H10" s="166">
        <f>Punten!H99</f>
        <v>0</v>
      </c>
      <c r="I10" s="166">
        <f>Punten!I99</f>
        <v>4</v>
      </c>
      <c r="J10" s="166">
        <f>Punten!J99</f>
        <v>3</v>
      </c>
      <c r="K10" s="166">
        <f>Punten!K99</f>
        <v>0</v>
      </c>
      <c r="L10" s="166">
        <f>Punten!L99</f>
        <v>0</v>
      </c>
      <c r="M10" s="166">
        <f>Punten!M99</f>
        <v>0</v>
      </c>
      <c r="N10" s="166">
        <f>Punten!N99</f>
        <v>0</v>
      </c>
      <c r="O10" s="166">
        <f>Punten!O99</f>
        <v>0</v>
      </c>
      <c r="P10" s="166">
        <f>Punten!P99</f>
        <v>0</v>
      </c>
      <c r="Q10" s="166">
        <f>Punten!Q99</f>
        <v>0</v>
      </c>
      <c r="R10" s="166">
        <f>Punten!R12</f>
        <v>0</v>
      </c>
      <c r="S10" s="166">
        <f>Punten!S12</f>
        <v>1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52">
        <v>3</v>
      </c>
      <c r="B11" s="553" t="s">
        <v>37</v>
      </c>
      <c r="C11" s="554"/>
      <c r="D11" s="554">
        <v>1750000</v>
      </c>
      <c r="E11" s="165"/>
      <c r="F11" s="166">
        <f t="shared" si="0"/>
        <v>16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1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1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52">
        <v>3</v>
      </c>
      <c r="B12" s="553" t="s">
        <v>106</v>
      </c>
      <c r="C12" s="554"/>
      <c r="D12" s="554">
        <v>1750000</v>
      </c>
      <c r="E12" s="165"/>
      <c r="F12" s="166">
        <f t="shared" si="0"/>
        <v>46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3</v>
      </c>
      <c r="V12" s="166">
        <f>Punten!V68</f>
        <v>9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52">
        <v>2</v>
      </c>
      <c r="B13" s="553" t="s">
        <v>224</v>
      </c>
      <c r="C13" s="553"/>
      <c r="D13" s="554">
        <v>750000</v>
      </c>
      <c r="E13" s="165"/>
      <c r="F13" s="166">
        <f t="shared" si="0"/>
        <v>37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3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69" t="s">
        <v>164</v>
      </c>
      <c r="B14" s="566" t="s">
        <v>187</v>
      </c>
      <c r="C14" s="565" t="s">
        <v>245</v>
      </c>
      <c r="D14" s="566">
        <v>2500000</v>
      </c>
      <c r="E14" s="168"/>
      <c r="F14" s="166">
        <f t="shared" si="0"/>
        <v>36</v>
      </c>
      <c r="G14" s="167"/>
      <c r="H14" s="166">
        <f>Punten!H14</f>
        <v>0</v>
      </c>
      <c r="I14" s="166">
        <f>Punten!I14</f>
        <v>3</v>
      </c>
      <c r="J14" s="166">
        <f>Punten!J14</f>
        <v>0</v>
      </c>
      <c r="K14" s="166">
        <f>Punten!K14</f>
        <v>3</v>
      </c>
      <c r="L14" s="166">
        <f>Punten!L14</f>
        <v>9</v>
      </c>
      <c r="M14" s="166">
        <f>Punten!M14</f>
        <v>0</v>
      </c>
      <c r="N14" s="166">
        <f>Punten!N14</f>
        <v>0</v>
      </c>
      <c r="O14" s="166">
        <f>Punten!O14</f>
        <v>15</v>
      </c>
      <c r="P14" s="166">
        <f>Punten!P14</f>
        <v>3</v>
      </c>
      <c r="Q14" s="166">
        <f>Punten!Q14</f>
        <v>3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9" t="s">
        <v>78</v>
      </c>
      <c r="B15" s="550" t="s">
        <v>100</v>
      </c>
      <c r="C15" s="550"/>
      <c r="D15" s="551">
        <v>1500000</v>
      </c>
      <c r="E15" s="168"/>
      <c r="F15" s="166">
        <f t="shared" si="0"/>
        <v>12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3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9">
        <v>1</v>
      </c>
      <c r="B16" s="550" t="s">
        <v>30</v>
      </c>
      <c r="C16" s="550"/>
      <c r="D16" s="551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3</v>
      </c>
      <c r="U16" s="166">
        <f>Punten!U16</f>
        <v>-3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Punten!AG53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355</v>
      </c>
      <c r="G19" s="167"/>
      <c r="H19" s="166">
        <f>SUM(H6:H16)</f>
        <v>41</v>
      </c>
      <c r="I19" s="166">
        <f t="shared" ref="I19:AH19" si="1">SUM(I6:I16)</f>
        <v>24</v>
      </c>
      <c r="J19" s="166">
        <f t="shared" si="1"/>
        <v>18</v>
      </c>
      <c r="K19" s="166">
        <f t="shared" si="1"/>
        <v>86</v>
      </c>
      <c r="L19" s="166">
        <f t="shared" si="1"/>
        <v>46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24</v>
      </c>
      <c r="Q19" s="166">
        <f t="shared" si="1"/>
        <v>14</v>
      </c>
      <c r="R19" s="166">
        <f t="shared" si="1"/>
        <v>11</v>
      </c>
      <c r="S19" s="166">
        <f t="shared" si="1"/>
        <v>2</v>
      </c>
      <c r="T19" s="166">
        <f t="shared" si="1"/>
        <v>3</v>
      </c>
      <c r="U19" s="166">
        <f t="shared" si="1"/>
        <v>19</v>
      </c>
      <c r="V19" s="166">
        <f t="shared" si="1"/>
        <v>10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173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251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252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2</v>
      </c>
      <c r="B6" s="179" t="s">
        <v>222</v>
      </c>
      <c r="C6" s="179" t="s">
        <v>38</v>
      </c>
      <c r="D6" s="180">
        <v>750000</v>
      </c>
      <c r="E6" s="165"/>
      <c r="F6" s="166">
        <f>SUM(H6:AH6)</f>
        <v>23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3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164</v>
      </c>
      <c r="B7" s="114" t="s">
        <v>175</v>
      </c>
      <c r="C7" s="115" t="s">
        <v>181</v>
      </c>
      <c r="D7" s="114">
        <v>1000000</v>
      </c>
      <c r="E7" s="168"/>
      <c r="F7" s="166">
        <f t="shared" ref="F7:F16" si="0">SUM(H7:AH7)</f>
        <v>29</v>
      </c>
      <c r="G7" s="167"/>
      <c r="H7" s="166">
        <f>Punten!H98</f>
        <v>0</v>
      </c>
      <c r="I7" s="166">
        <f>Punten!I98</f>
        <v>0</v>
      </c>
      <c r="J7" s="166">
        <f>Punten!J98</f>
        <v>0</v>
      </c>
      <c r="K7" s="166">
        <f>Punten!K98</f>
        <v>13</v>
      </c>
      <c r="L7" s="166">
        <f>Punten!L98</f>
        <v>16</v>
      </c>
      <c r="M7" s="166">
        <f>Punten!M98</f>
        <v>0</v>
      </c>
      <c r="N7" s="166">
        <f>Punten!N98</f>
        <v>0</v>
      </c>
      <c r="O7" s="166">
        <f>Punten!O98</f>
        <v>0</v>
      </c>
      <c r="P7" s="166">
        <f>Punten!P98</f>
        <v>0</v>
      </c>
      <c r="Q7" s="166">
        <f>Punten!Q98</f>
        <v>0</v>
      </c>
      <c r="R7" s="166">
        <f>Punten!R98</f>
        <v>0</v>
      </c>
      <c r="S7" s="166">
        <f>Punten!S98</f>
        <v>0</v>
      </c>
      <c r="T7" s="166">
        <f>Punten!T98</f>
        <v>0</v>
      </c>
      <c r="U7" s="166">
        <f>Punten!U98</f>
        <v>0</v>
      </c>
      <c r="V7" s="166">
        <f>Punten!V98</f>
        <v>0</v>
      </c>
      <c r="W7" s="166">
        <f>Punten!W98</f>
        <v>0</v>
      </c>
      <c r="X7" s="166">
        <f>Punten!X98</f>
        <v>0</v>
      </c>
      <c r="Y7" s="166">
        <f>Punten!Y98</f>
        <v>0</v>
      </c>
      <c r="Z7" s="166">
        <f>Punten!Z98</f>
        <v>0</v>
      </c>
      <c r="AA7" s="166">
        <f>Punten!AA98</f>
        <v>0</v>
      </c>
      <c r="AB7" s="166">
        <f>Punten!AB98</f>
        <v>0</v>
      </c>
      <c r="AC7" s="166">
        <f>Punten!AC98</f>
        <v>0</v>
      </c>
      <c r="AD7" s="166">
        <f>Punten!AD98</f>
        <v>0</v>
      </c>
      <c r="AE7" s="166">
        <f>Punten!AE98</f>
        <v>0</v>
      </c>
      <c r="AF7" s="166">
        <f>Punten!AF98</f>
        <v>0</v>
      </c>
      <c r="AG7" s="166">
        <f>Punten!AG98</f>
        <v>0</v>
      </c>
      <c r="AH7" s="166">
        <f>Punten!AH98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114</v>
      </c>
      <c r="C8" s="115" t="s">
        <v>183</v>
      </c>
      <c r="D8" s="114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1</v>
      </c>
      <c r="B9" s="115" t="s">
        <v>9</v>
      </c>
      <c r="C9" s="115" t="s">
        <v>10</v>
      </c>
      <c r="D9" s="114">
        <v>1500000</v>
      </c>
      <c r="E9" s="168"/>
      <c r="F9" s="166">
        <f t="shared" si="0"/>
        <v>42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1</v>
      </c>
      <c r="T9" s="166">
        <f>Punten!T4</f>
        <v>3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78</v>
      </c>
      <c r="B10" s="193" t="s">
        <v>230</v>
      </c>
      <c r="C10" s="193" t="s">
        <v>92</v>
      </c>
      <c r="D10" s="194">
        <v>750000</v>
      </c>
      <c r="E10" s="168"/>
      <c r="F10" s="166">
        <f t="shared" si="0"/>
        <v>44</v>
      </c>
      <c r="G10" s="167"/>
      <c r="H10" s="166">
        <f>Punten!H48</f>
        <v>0</v>
      </c>
      <c r="I10" s="166">
        <f>Punten!I48</f>
        <v>1</v>
      </c>
      <c r="J10" s="166">
        <f>Punten!J48</f>
        <v>0</v>
      </c>
      <c r="K10" s="166">
        <f>Punten!K48</f>
        <v>11</v>
      </c>
      <c r="L10" s="166">
        <f>Punten!L48</f>
        <v>0</v>
      </c>
      <c r="M10" s="166">
        <f>Punten!M48</f>
        <v>0</v>
      </c>
      <c r="N10" s="166">
        <f>Punten!N48</f>
        <v>1</v>
      </c>
      <c r="O10" s="166">
        <f>Punten!O48</f>
        <v>0</v>
      </c>
      <c r="P10" s="166">
        <f>Punten!P48</f>
        <v>19</v>
      </c>
      <c r="Q10" s="166">
        <f>Punten!Q48</f>
        <v>1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11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232</v>
      </c>
      <c r="C11" s="193" t="s">
        <v>95</v>
      </c>
      <c r="D11" s="194">
        <v>750000</v>
      </c>
      <c r="E11" s="165"/>
      <c r="F11" s="166">
        <f t="shared" si="0"/>
        <v>12</v>
      </c>
      <c r="G11" s="167"/>
      <c r="H11" s="166">
        <f>Punten!H50</f>
        <v>0</v>
      </c>
      <c r="I11" s="166">
        <f>Punten!I50</f>
        <v>1</v>
      </c>
      <c r="J11" s="166">
        <f>Punten!J50</f>
        <v>0</v>
      </c>
      <c r="K11" s="166">
        <f>Punten!K50</f>
        <v>3</v>
      </c>
      <c r="L11" s="166">
        <f>Punten!L50</f>
        <v>0</v>
      </c>
      <c r="M11" s="166">
        <f>Punten!M50</f>
        <v>0</v>
      </c>
      <c r="N11" s="166">
        <f>Punten!N50</f>
        <v>1</v>
      </c>
      <c r="O11" s="166">
        <f>Punten!O50</f>
        <v>0</v>
      </c>
      <c r="P11" s="166">
        <f>Punten!P50</f>
        <v>3</v>
      </c>
      <c r="Q11" s="166">
        <f>Punten!Q50</f>
        <v>1</v>
      </c>
      <c r="R11" s="166">
        <f>Punten!R50</f>
        <v>0</v>
      </c>
      <c r="S11" s="166">
        <f>Punten!S50</f>
        <v>0</v>
      </c>
      <c r="T11" s="166">
        <f>Punten!T50</f>
        <v>0</v>
      </c>
      <c r="U11" s="166">
        <f>Punten!U50</f>
        <v>3</v>
      </c>
      <c r="V11" s="166">
        <f>Punten!V50</f>
        <v>0</v>
      </c>
      <c r="W11" s="166">
        <f>Punten!W50</f>
        <v>0</v>
      </c>
      <c r="X11" s="166">
        <f>Punten!X50</f>
        <v>0</v>
      </c>
      <c r="Y11" s="166">
        <f>Punten!Y50</f>
        <v>0</v>
      </c>
      <c r="Z11" s="166">
        <f>Punten!Z50</f>
        <v>0</v>
      </c>
      <c r="AA11" s="166">
        <f>Punten!AA50</f>
        <v>0</v>
      </c>
      <c r="AB11" s="166">
        <f>Punten!AB50</f>
        <v>0</v>
      </c>
      <c r="AC11" s="166">
        <f>Punten!AC50</f>
        <v>0</v>
      </c>
      <c r="AD11" s="166">
        <f>Punten!AD50</f>
        <v>0</v>
      </c>
      <c r="AE11" s="166">
        <f>Punten!AE50</f>
        <v>0</v>
      </c>
      <c r="AF11" s="166">
        <f>Punten!AF50</f>
        <v>0</v>
      </c>
      <c r="AG11" s="166">
        <f>Punten!AG50</f>
        <v>0</v>
      </c>
      <c r="AH11" s="166">
        <f>Punten!AH50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5" t="s">
        <v>141</v>
      </c>
      <c r="B12" s="196" t="s">
        <v>240</v>
      </c>
      <c r="C12" s="193" t="s">
        <v>172</v>
      </c>
      <c r="D12" s="194">
        <v>750000</v>
      </c>
      <c r="E12" s="165"/>
      <c r="F12" s="166">
        <f t="shared" si="0"/>
        <v>4</v>
      </c>
      <c r="G12" s="167"/>
      <c r="H12" s="166">
        <f>Punten!H93</f>
        <v>0</v>
      </c>
      <c r="I12" s="166">
        <f>Punten!I93</f>
        <v>4</v>
      </c>
      <c r="J12" s="166">
        <f>Punten!J93</f>
        <v>0</v>
      </c>
      <c r="K12" s="166">
        <f>Punten!K93</f>
        <v>0</v>
      </c>
      <c r="L12" s="166">
        <f>Punten!L93</f>
        <v>0</v>
      </c>
      <c r="M12" s="166">
        <f>Punten!M93</f>
        <v>0</v>
      </c>
      <c r="N12" s="166">
        <f>Punten!N93</f>
        <v>0</v>
      </c>
      <c r="O12" s="166">
        <f>Punten!O93</f>
        <v>0</v>
      </c>
      <c r="P12" s="166">
        <f>Punten!P93</f>
        <v>0</v>
      </c>
      <c r="Q12" s="166">
        <f>Punten!Q93</f>
        <v>0</v>
      </c>
      <c r="R12" s="166">
        <f>Punten!R93</f>
        <v>0</v>
      </c>
      <c r="S12" s="166">
        <f>Punten!S93</f>
        <v>0</v>
      </c>
      <c r="T12" s="166">
        <f>Punten!T93</f>
        <v>0</v>
      </c>
      <c r="U12" s="166">
        <f>Punten!U93</f>
        <v>0</v>
      </c>
      <c r="V12" s="166">
        <f>Punten!V93</f>
        <v>0</v>
      </c>
      <c r="W12" s="166">
        <f>Punten!W93</f>
        <v>0</v>
      </c>
      <c r="X12" s="166">
        <f>Punten!X93</f>
        <v>0</v>
      </c>
      <c r="Y12" s="166">
        <f>Punten!Y93</f>
        <v>0</v>
      </c>
      <c r="Z12" s="166">
        <f>Punten!Z93</f>
        <v>0</v>
      </c>
      <c r="AA12" s="166">
        <f>Punten!AA93</f>
        <v>0</v>
      </c>
      <c r="AB12" s="166">
        <f>Punten!AB93</f>
        <v>0</v>
      </c>
      <c r="AC12" s="166">
        <f>Punten!AC93</f>
        <v>0</v>
      </c>
      <c r="AD12" s="166">
        <f>Punten!AD93</f>
        <v>0</v>
      </c>
      <c r="AE12" s="166">
        <f>Punten!AE93</f>
        <v>0</v>
      </c>
      <c r="AF12" s="166">
        <f>Punten!AF93</f>
        <v>0</v>
      </c>
      <c r="AG12" s="166">
        <f>Punten!AG93</f>
        <v>0</v>
      </c>
      <c r="AH12" s="166">
        <f>Punten!AH93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37</v>
      </c>
      <c r="C13" s="194" t="s">
        <v>137</v>
      </c>
      <c r="D13" s="194">
        <v>1750000</v>
      </c>
      <c r="E13" s="165"/>
      <c r="F13" s="166">
        <f t="shared" si="0"/>
        <v>16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1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3</v>
      </c>
      <c r="B14" s="114" t="s">
        <v>76</v>
      </c>
      <c r="C14" s="114" t="s">
        <v>150</v>
      </c>
      <c r="D14" s="11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6">
        <v>2</v>
      </c>
      <c r="B15" s="114" t="s">
        <v>63</v>
      </c>
      <c r="C15" s="115" t="s">
        <v>64</v>
      </c>
      <c r="D15" s="114">
        <v>1000000</v>
      </c>
      <c r="E15" s="168"/>
      <c r="F15" s="166">
        <f t="shared" si="0"/>
        <v>16</v>
      </c>
      <c r="G15" s="167"/>
      <c r="H15" s="166">
        <f>Punten!H33</f>
        <v>0</v>
      </c>
      <c r="I15" s="166">
        <f>Punten!I33</f>
        <v>0</v>
      </c>
      <c r="J15" s="166">
        <f>Punten!J33</f>
        <v>3</v>
      </c>
      <c r="K15" s="166">
        <f>Punten!K33</f>
        <v>3</v>
      </c>
      <c r="L15" s="166">
        <f>Punten!L33</f>
        <v>0</v>
      </c>
      <c r="M15" s="166">
        <f>Punten!M33</f>
        <v>3</v>
      </c>
      <c r="N15" s="166">
        <f>Punten!N33</f>
        <v>0</v>
      </c>
      <c r="O15" s="166">
        <f>Punten!O33</f>
        <v>0</v>
      </c>
      <c r="P15" s="166">
        <f>Punten!P33</f>
        <v>6</v>
      </c>
      <c r="Q15" s="166">
        <f>Punten!Q33</f>
        <v>0</v>
      </c>
      <c r="R15" s="166">
        <f>Punten!R33</f>
        <v>0</v>
      </c>
      <c r="S15" s="166">
        <f>Punten!S33</f>
        <v>0</v>
      </c>
      <c r="T15" s="166">
        <f>Punten!T33</f>
        <v>0</v>
      </c>
      <c r="U15" s="166">
        <f>Punten!U33</f>
        <v>0</v>
      </c>
      <c r="V15" s="166">
        <f>Punten!V33</f>
        <v>1</v>
      </c>
      <c r="W15" s="166">
        <f>Punten!W33</f>
        <v>0</v>
      </c>
      <c r="X15" s="166">
        <f>Punten!X33</f>
        <v>0</v>
      </c>
      <c r="Y15" s="166">
        <f>Punten!Y33</f>
        <v>0</v>
      </c>
      <c r="Z15" s="166">
        <f>Punten!Z33</f>
        <v>0</v>
      </c>
      <c r="AA15" s="166">
        <f>Punten!AA33</f>
        <v>0</v>
      </c>
      <c r="AB15" s="166">
        <f>Punten!AB33</f>
        <v>0</v>
      </c>
      <c r="AC15" s="166">
        <f>Punten!AC33</f>
        <v>0</v>
      </c>
      <c r="AD15" s="166">
        <f>Punten!AD33</f>
        <v>0</v>
      </c>
      <c r="AE15" s="166">
        <f>Punten!AE33</f>
        <v>0</v>
      </c>
      <c r="AF15" s="166">
        <f>Punten!AF33</f>
        <v>0</v>
      </c>
      <c r="AG15" s="166">
        <f>Punten!AG33</f>
        <v>0</v>
      </c>
      <c r="AH15" s="166">
        <f>Punten!AH33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3</v>
      </c>
      <c r="U16" s="166">
        <f>Punten!U16</f>
        <v>-3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327</v>
      </c>
      <c r="G19" s="167"/>
      <c r="H19" s="166">
        <f>SUM(H6:H16)</f>
        <v>24</v>
      </c>
      <c r="I19" s="166">
        <f t="shared" ref="I19:AH19" si="1">SUM(I6:I16)</f>
        <v>36</v>
      </c>
      <c r="J19" s="166">
        <f t="shared" si="1"/>
        <v>43</v>
      </c>
      <c r="K19" s="166">
        <f t="shared" si="1"/>
        <v>53</v>
      </c>
      <c r="L19" s="166">
        <f t="shared" si="1"/>
        <v>62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43</v>
      </c>
      <c r="Q19" s="166">
        <f t="shared" si="1"/>
        <v>11</v>
      </c>
      <c r="R19" s="166">
        <f t="shared" si="1"/>
        <v>2</v>
      </c>
      <c r="S19" s="166">
        <f t="shared" si="1"/>
        <v>2</v>
      </c>
      <c r="T19" s="166">
        <f t="shared" si="1"/>
        <v>6</v>
      </c>
      <c r="U19" s="166">
        <f t="shared" si="1"/>
        <v>14</v>
      </c>
      <c r="V19" s="166">
        <f t="shared" si="1"/>
        <v>2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04" t="s">
        <v>217</v>
      </c>
      <c r="B1" s="201" t="s">
        <v>253</v>
      </c>
      <c r="C1" s="201"/>
      <c r="D1" s="2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04" t="s">
        <v>218</v>
      </c>
      <c r="B2" s="202" t="s">
        <v>254</v>
      </c>
      <c r="C2" s="202"/>
      <c r="D2" s="2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04" t="s">
        <v>219</v>
      </c>
      <c r="B3" s="210" t="s">
        <v>255</v>
      </c>
      <c r="C3" s="203"/>
      <c r="D3" s="2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97"/>
      <c r="B4" s="197"/>
      <c r="C4" s="197"/>
      <c r="D4" s="19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08" t="s">
        <v>0</v>
      </c>
      <c r="B5" s="209" t="s">
        <v>1</v>
      </c>
      <c r="C5" s="209" t="s">
        <v>2</v>
      </c>
      <c r="D5" s="2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11" t="s">
        <v>164</v>
      </c>
      <c r="B6" s="212" t="s">
        <v>167</v>
      </c>
      <c r="C6" s="212" t="s">
        <v>177</v>
      </c>
      <c r="D6" s="213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98">
        <v>2</v>
      </c>
      <c r="B7" s="200" t="s">
        <v>44</v>
      </c>
      <c r="C7" s="199" t="s">
        <v>43</v>
      </c>
      <c r="D7" s="200">
        <v>2000000</v>
      </c>
      <c r="E7" s="168"/>
      <c r="F7" s="166">
        <f t="shared" ref="F7:F16" si="0">SUM(H7:AH7)</f>
        <v>55</v>
      </c>
      <c r="G7" s="167"/>
      <c r="H7" s="166">
        <f>Punten!H22</f>
        <v>3</v>
      </c>
      <c r="I7" s="166">
        <f>Punten!I22</f>
        <v>6</v>
      </c>
      <c r="J7" s="166">
        <f>Punten!J22</f>
        <v>3</v>
      </c>
      <c r="K7" s="166">
        <f>Punten!K22</f>
        <v>3</v>
      </c>
      <c r="L7" s="166">
        <f>Punten!L22</f>
        <v>6</v>
      </c>
      <c r="M7" s="166">
        <f>Punten!M22</f>
        <v>3</v>
      </c>
      <c r="N7" s="166">
        <f>Punten!N22</f>
        <v>0</v>
      </c>
      <c r="O7" s="166">
        <f>Punten!O22</f>
        <v>6</v>
      </c>
      <c r="P7" s="166">
        <f>Punten!P22</f>
        <v>6</v>
      </c>
      <c r="Q7" s="166">
        <f>Punten!Q22</f>
        <v>6</v>
      </c>
      <c r="R7" s="166">
        <f>Punten!R22</f>
        <v>0</v>
      </c>
      <c r="S7" s="166">
        <f>Punten!S22</f>
        <v>0</v>
      </c>
      <c r="T7" s="166">
        <f>Punten!T22</f>
        <v>0</v>
      </c>
      <c r="U7" s="166">
        <f>Punten!U22</f>
        <v>13</v>
      </c>
      <c r="V7" s="166">
        <f>Punten!V22</f>
        <v>0</v>
      </c>
      <c r="W7" s="166">
        <f>Punten!W22</f>
        <v>0</v>
      </c>
      <c r="X7" s="166">
        <f>Punten!X22</f>
        <v>0</v>
      </c>
      <c r="Y7" s="166">
        <f>Punten!Y22</f>
        <v>0</v>
      </c>
      <c r="Z7" s="166">
        <f>Punten!Z22</f>
        <v>0</v>
      </c>
      <c r="AA7" s="166">
        <f>Punten!AA22</f>
        <v>0</v>
      </c>
      <c r="AB7" s="166">
        <f>Punten!AB22</f>
        <v>0</v>
      </c>
      <c r="AC7" s="166">
        <f>Punten!AC22</f>
        <v>0</v>
      </c>
      <c r="AD7" s="166">
        <f>Punten!AD22</f>
        <v>0</v>
      </c>
      <c r="AE7" s="166">
        <f>Punten!AE22</f>
        <v>0</v>
      </c>
      <c r="AF7" s="166">
        <f>Punten!AF22</f>
        <v>0</v>
      </c>
      <c r="AG7" s="166">
        <f>Punten!AG22</f>
        <v>0</v>
      </c>
      <c r="AH7" s="166">
        <f>Punten!AH22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98" t="s">
        <v>141</v>
      </c>
      <c r="B8" s="199" t="s">
        <v>151</v>
      </c>
      <c r="C8" s="199" t="s">
        <v>161</v>
      </c>
      <c r="D8" s="200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98" t="s">
        <v>78</v>
      </c>
      <c r="B9" s="199" t="s">
        <v>81</v>
      </c>
      <c r="C9" s="199" t="s">
        <v>77</v>
      </c>
      <c r="D9" s="200">
        <v>1000000</v>
      </c>
      <c r="E9" s="168"/>
      <c r="F9" s="166">
        <f t="shared" si="0"/>
        <v>25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3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16" t="s">
        <v>164</v>
      </c>
      <c r="B10" s="214" t="s">
        <v>184</v>
      </c>
      <c r="C10" s="214" t="s">
        <v>244</v>
      </c>
      <c r="D10" s="21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16">
        <v>2</v>
      </c>
      <c r="B11" s="214" t="s">
        <v>223</v>
      </c>
      <c r="C11" s="214" t="s">
        <v>52</v>
      </c>
      <c r="D11" s="215">
        <v>750000</v>
      </c>
      <c r="E11" s="165"/>
      <c r="F11" s="166">
        <f t="shared" si="0"/>
        <v>22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1</v>
      </c>
      <c r="T11" s="166">
        <f>Punten!T27</f>
        <v>3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16">
        <v>1</v>
      </c>
      <c r="B12" s="214" t="s">
        <v>7</v>
      </c>
      <c r="C12" s="214" t="s">
        <v>27</v>
      </c>
      <c r="D12" s="215">
        <v>1250000</v>
      </c>
      <c r="E12" s="165"/>
      <c r="F12" s="166">
        <f t="shared" si="0"/>
        <v>32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-5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16">
        <v>3</v>
      </c>
      <c r="B13" s="214" t="s">
        <v>106</v>
      </c>
      <c r="C13" s="215" t="s">
        <v>126</v>
      </c>
      <c r="D13" s="215">
        <v>1750000</v>
      </c>
      <c r="E13" s="165"/>
      <c r="F13" s="166">
        <f t="shared" si="0"/>
        <v>46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3</v>
      </c>
      <c r="V13" s="166">
        <f>Punten!V68</f>
        <v>9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98" t="s">
        <v>141</v>
      </c>
      <c r="B14" s="200" t="s">
        <v>241</v>
      </c>
      <c r="C14" s="199" t="s">
        <v>176</v>
      </c>
      <c r="D14" s="200">
        <v>750000</v>
      </c>
      <c r="E14" s="168"/>
      <c r="F14" s="166">
        <f t="shared" si="0"/>
        <v>4</v>
      </c>
      <c r="G14" s="167"/>
      <c r="H14" s="166">
        <f>Punten!H95</f>
        <v>0</v>
      </c>
      <c r="I14" s="166">
        <f>Punten!I95</f>
        <v>4</v>
      </c>
      <c r="J14" s="166">
        <f>Punten!J95</f>
        <v>0</v>
      </c>
      <c r="K14" s="166">
        <f>Punten!K95</f>
        <v>0</v>
      </c>
      <c r="L14" s="166">
        <f>Punten!L95</f>
        <v>0</v>
      </c>
      <c r="M14" s="166">
        <f>Punten!M95</f>
        <v>0</v>
      </c>
      <c r="N14" s="166">
        <f>Punten!N95</f>
        <v>0</v>
      </c>
      <c r="O14" s="166">
        <f>Punten!O95</f>
        <v>0</v>
      </c>
      <c r="P14" s="166">
        <f>Punten!P95</f>
        <v>0</v>
      </c>
      <c r="Q14" s="166">
        <f>Punten!Q95</f>
        <v>0</v>
      </c>
      <c r="R14" s="166">
        <f>Punten!R95</f>
        <v>0</v>
      </c>
      <c r="S14" s="166">
        <f>Punten!S95</f>
        <v>0</v>
      </c>
      <c r="T14" s="166">
        <f>Punten!T95</f>
        <v>0</v>
      </c>
      <c r="U14" s="166">
        <f>Punten!U95</f>
        <v>0</v>
      </c>
      <c r="V14" s="166">
        <f>Punten!V95</f>
        <v>0</v>
      </c>
      <c r="W14" s="166">
        <f>Punten!W95</f>
        <v>0</v>
      </c>
      <c r="X14" s="166">
        <f>Punten!X95</f>
        <v>0</v>
      </c>
      <c r="Y14" s="166">
        <f>Punten!Y95</f>
        <v>0</v>
      </c>
      <c r="Z14" s="166">
        <f>Punten!Z95</f>
        <v>0</v>
      </c>
      <c r="AA14" s="166">
        <f>Punten!AA95</f>
        <v>0</v>
      </c>
      <c r="AB14" s="166">
        <f>Punten!AB95</f>
        <v>0</v>
      </c>
      <c r="AC14" s="166">
        <f>Punten!AC95</f>
        <v>0</v>
      </c>
      <c r="AD14" s="166">
        <f>Punten!AD95</f>
        <v>0</v>
      </c>
      <c r="AE14" s="166">
        <f>Punten!AE95</f>
        <v>0</v>
      </c>
      <c r="AF14" s="166">
        <f>Punten!AF95</f>
        <v>0</v>
      </c>
      <c r="AG14" s="166">
        <f>Punten!AG95</f>
        <v>0</v>
      </c>
      <c r="AH14" s="166">
        <f>Punten!AH95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98">
        <v>1</v>
      </c>
      <c r="B15" s="199" t="s">
        <v>221</v>
      </c>
      <c r="C15" s="199" t="s">
        <v>36</v>
      </c>
      <c r="D15" s="200">
        <v>500000</v>
      </c>
      <c r="E15" s="168"/>
      <c r="F15" s="166">
        <f t="shared" si="0"/>
        <v>40</v>
      </c>
      <c r="G15" s="167"/>
      <c r="H15" s="166">
        <f>Punten!H18</f>
        <v>3</v>
      </c>
      <c r="I15" s="166">
        <f>Punten!I18</f>
        <v>0</v>
      </c>
      <c r="J15" s="166">
        <f>Punten!J18</f>
        <v>0</v>
      </c>
      <c r="K15" s="166">
        <f>Punten!K18</f>
        <v>3</v>
      </c>
      <c r="L15" s="166">
        <f>Punten!L18</f>
        <v>3</v>
      </c>
      <c r="M15" s="166">
        <f>Punten!M18</f>
        <v>0</v>
      </c>
      <c r="N15" s="166">
        <f>Punten!N18</f>
        <v>0</v>
      </c>
      <c r="O15" s="166">
        <f>Punten!O18</f>
        <v>3</v>
      </c>
      <c r="P15" s="166">
        <f>Punten!P18</f>
        <v>9</v>
      </c>
      <c r="Q15" s="166">
        <f>Punten!Q18</f>
        <v>3</v>
      </c>
      <c r="R15" s="166">
        <f>Punten!R18</f>
        <v>0</v>
      </c>
      <c r="S15" s="166">
        <f>Punten!S18</f>
        <v>1</v>
      </c>
      <c r="T15" s="166">
        <f>Punten!T18</f>
        <v>15</v>
      </c>
      <c r="U15" s="166">
        <f>Punten!U18</f>
        <v>0</v>
      </c>
      <c r="V15" s="166">
        <f>Punten!V18</f>
        <v>0</v>
      </c>
      <c r="W15" s="166">
        <f>Punten!W18</f>
        <v>0</v>
      </c>
      <c r="X15" s="166">
        <f>Punten!X18</f>
        <v>0</v>
      </c>
      <c r="Y15" s="166">
        <f>Punten!Y18</f>
        <v>0</v>
      </c>
      <c r="Z15" s="166">
        <f>Punten!Z18</f>
        <v>0</v>
      </c>
      <c r="AA15" s="166">
        <f>Punten!AA18</f>
        <v>0</v>
      </c>
      <c r="AB15" s="166">
        <f>Punten!AB18</f>
        <v>0</v>
      </c>
      <c r="AC15" s="166">
        <f>Punten!AC18</f>
        <v>0</v>
      </c>
      <c r="AD15" s="166">
        <f>Punten!AD18</f>
        <v>0</v>
      </c>
      <c r="AE15" s="166">
        <f>Punten!AE18</f>
        <v>0</v>
      </c>
      <c r="AF15" s="166">
        <f>Punten!AF18</f>
        <v>0</v>
      </c>
      <c r="AG15" s="166">
        <f>Punten!AG18</f>
        <v>0</v>
      </c>
      <c r="AH15" s="166">
        <f>Punten!AH18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98">
        <v>3</v>
      </c>
      <c r="B16" s="200" t="s">
        <v>76</v>
      </c>
      <c r="C16" s="200" t="s">
        <v>150</v>
      </c>
      <c r="D16" s="200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356</v>
      </c>
      <c r="G19" s="167"/>
      <c r="H19" s="166">
        <f>SUM(H6:H16)</f>
        <v>38</v>
      </c>
      <c r="I19" s="166">
        <f t="shared" ref="I19:AH19" si="1">SUM(I6:I16)</f>
        <v>42</v>
      </c>
      <c r="J19" s="166">
        <f t="shared" si="1"/>
        <v>21</v>
      </c>
      <c r="K19" s="166">
        <f t="shared" si="1"/>
        <v>67</v>
      </c>
      <c r="L19" s="166">
        <f t="shared" si="1"/>
        <v>68</v>
      </c>
      <c r="M19" s="166">
        <f t="shared" si="1"/>
        <v>9</v>
      </c>
      <c r="N19" s="166">
        <f t="shared" si="1"/>
        <v>1</v>
      </c>
      <c r="O19" s="166">
        <f t="shared" si="1"/>
        <v>15</v>
      </c>
      <c r="P19" s="166">
        <f t="shared" si="1"/>
        <v>21</v>
      </c>
      <c r="Q19" s="166">
        <f t="shared" si="1"/>
        <v>21</v>
      </c>
      <c r="R19" s="166">
        <f t="shared" si="1"/>
        <v>10</v>
      </c>
      <c r="S19" s="166">
        <f t="shared" si="1"/>
        <v>-3</v>
      </c>
      <c r="T19" s="166">
        <f t="shared" si="1"/>
        <v>18</v>
      </c>
      <c r="U19" s="166">
        <f t="shared" si="1"/>
        <v>19</v>
      </c>
      <c r="V19" s="166">
        <f t="shared" si="1"/>
        <v>9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25" t="s">
        <v>217</v>
      </c>
      <c r="B1" s="222" t="s">
        <v>256</v>
      </c>
      <c r="C1" s="222"/>
      <c r="D1" s="226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25" t="s">
        <v>218</v>
      </c>
      <c r="B2" s="223" t="s">
        <v>257</v>
      </c>
      <c r="C2" s="223"/>
      <c r="D2" s="227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25" t="s">
        <v>219</v>
      </c>
      <c r="B3" s="231" t="s">
        <v>258</v>
      </c>
      <c r="C3" s="224"/>
      <c r="D3" s="22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17"/>
      <c r="B4" s="217"/>
      <c r="C4" s="217"/>
      <c r="D4" s="21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29" t="s">
        <v>0</v>
      </c>
      <c r="B5" s="230" t="s">
        <v>1</v>
      </c>
      <c r="C5" s="230" t="s">
        <v>2</v>
      </c>
      <c r="D5" s="23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32" t="s">
        <v>164</v>
      </c>
      <c r="B6" s="233" t="s">
        <v>167</v>
      </c>
      <c r="C6" s="233" t="s">
        <v>177</v>
      </c>
      <c r="D6" s="234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18">
        <v>1</v>
      </c>
      <c r="B7" s="219" t="s">
        <v>220</v>
      </c>
      <c r="C7" s="219" t="s">
        <v>14</v>
      </c>
      <c r="D7" s="220">
        <v>1000000</v>
      </c>
      <c r="E7" s="168"/>
      <c r="F7" s="166">
        <f t="shared" ref="F7:F16" si="0">SUM(H7:AH7)</f>
        <v>38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1</v>
      </c>
      <c r="T7" s="166">
        <f>Punten!T6</f>
        <v>10</v>
      </c>
      <c r="U7" s="166">
        <f>Punten!U6</f>
        <v>-3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18">
        <v>3</v>
      </c>
      <c r="B8" s="220" t="s">
        <v>125</v>
      </c>
      <c r="C8" s="220" t="s">
        <v>120</v>
      </c>
      <c r="D8" s="220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18">
        <v>2</v>
      </c>
      <c r="B9" s="220" t="s">
        <v>44</v>
      </c>
      <c r="C9" s="219" t="s">
        <v>43</v>
      </c>
      <c r="D9" s="220">
        <v>2000000</v>
      </c>
      <c r="E9" s="168"/>
      <c r="F9" s="166">
        <f t="shared" si="0"/>
        <v>55</v>
      </c>
      <c r="G9" s="167"/>
      <c r="H9" s="166">
        <f>Punten!H22</f>
        <v>3</v>
      </c>
      <c r="I9" s="166">
        <f>Punten!I22</f>
        <v>6</v>
      </c>
      <c r="J9" s="166">
        <f>Punten!J22</f>
        <v>3</v>
      </c>
      <c r="K9" s="166">
        <f>Punten!K22</f>
        <v>3</v>
      </c>
      <c r="L9" s="166">
        <f>Punten!L22</f>
        <v>6</v>
      </c>
      <c r="M9" s="166">
        <f>Punten!M22</f>
        <v>3</v>
      </c>
      <c r="N9" s="166">
        <f>Punten!N22</f>
        <v>0</v>
      </c>
      <c r="O9" s="166">
        <f>Punten!O22</f>
        <v>6</v>
      </c>
      <c r="P9" s="166">
        <f>Punten!P22</f>
        <v>6</v>
      </c>
      <c r="Q9" s="166">
        <f>Punten!Q22</f>
        <v>6</v>
      </c>
      <c r="R9" s="166">
        <f>Punten!R22</f>
        <v>0</v>
      </c>
      <c r="S9" s="166">
        <f>Punten!S22</f>
        <v>0</v>
      </c>
      <c r="T9" s="166">
        <f>Punten!T22</f>
        <v>0</v>
      </c>
      <c r="U9" s="166">
        <f>Punten!U22</f>
        <v>13</v>
      </c>
      <c r="V9" s="166">
        <f>Punten!V22</f>
        <v>0</v>
      </c>
      <c r="W9" s="166">
        <f>Punten!W22</f>
        <v>0</v>
      </c>
      <c r="X9" s="166">
        <f>Punten!X22</f>
        <v>0</v>
      </c>
      <c r="Y9" s="166">
        <f>Punten!Y22</f>
        <v>0</v>
      </c>
      <c r="Z9" s="166">
        <f>Punten!Z22</f>
        <v>0</v>
      </c>
      <c r="AA9" s="166">
        <f>Punten!AA22</f>
        <v>0</v>
      </c>
      <c r="AB9" s="166">
        <f>Punten!AB22</f>
        <v>0</v>
      </c>
      <c r="AC9" s="166">
        <f>Punten!AC22</f>
        <v>0</v>
      </c>
      <c r="AD9" s="166">
        <f>Punten!AD22</f>
        <v>0</v>
      </c>
      <c r="AE9" s="166">
        <f>Punten!AE22</f>
        <v>0</v>
      </c>
      <c r="AF9" s="166">
        <f>Punten!AF22</f>
        <v>0</v>
      </c>
      <c r="AG9" s="166">
        <f>Punten!AG22</f>
        <v>0</v>
      </c>
      <c r="AH9" s="166">
        <f>Punten!AH22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38" t="s">
        <v>78</v>
      </c>
      <c r="B10" s="236" t="s">
        <v>90</v>
      </c>
      <c r="C10" s="236" t="s">
        <v>91</v>
      </c>
      <c r="D10" s="237">
        <v>750000</v>
      </c>
      <c r="E10" s="168"/>
      <c r="F10" s="166">
        <f t="shared" si="0"/>
        <v>28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11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35" t="s">
        <v>141</v>
      </c>
      <c r="B11" s="239" t="s">
        <v>240</v>
      </c>
      <c r="C11" s="236" t="s">
        <v>172</v>
      </c>
      <c r="D11" s="23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38">
        <v>3</v>
      </c>
      <c r="B12" s="236" t="s">
        <v>131</v>
      </c>
      <c r="C12" s="237" t="s">
        <v>134</v>
      </c>
      <c r="D12" s="237">
        <v>750000</v>
      </c>
      <c r="E12" s="165"/>
      <c r="F12" s="166">
        <f t="shared" si="0"/>
        <v>14</v>
      </c>
      <c r="G12" s="167"/>
      <c r="H12" s="166">
        <f>Punten!H72</f>
        <v>0</v>
      </c>
      <c r="I12" s="166">
        <f>Punten!I72</f>
        <v>3</v>
      </c>
      <c r="J12" s="166">
        <f>Punten!J72</f>
        <v>3</v>
      </c>
      <c r="K12" s="166">
        <f>Punten!K72</f>
        <v>0</v>
      </c>
      <c r="L12" s="166">
        <f>Punten!L72</f>
        <v>0</v>
      </c>
      <c r="M12" s="166">
        <f>Punten!M72</f>
        <v>0</v>
      </c>
      <c r="N12" s="166">
        <f>Punten!N72</f>
        <v>0</v>
      </c>
      <c r="O12" s="166">
        <f>Punten!O72</f>
        <v>3</v>
      </c>
      <c r="P12" s="166">
        <f>Punten!P72</f>
        <v>0</v>
      </c>
      <c r="Q12" s="166">
        <f>Punten!Q72</f>
        <v>0</v>
      </c>
      <c r="R12" s="166">
        <f>Punten!R72</f>
        <v>1</v>
      </c>
      <c r="S12" s="166">
        <f>Punten!S72</f>
        <v>0</v>
      </c>
      <c r="T12" s="166">
        <f>Punten!T72</f>
        <v>0</v>
      </c>
      <c r="U12" s="166">
        <f>Punten!U72</f>
        <v>3</v>
      </c>
      <c r="V12" s="166">
        <f>Punten!V72</f>
        <v>1</v>
      </c>
      <c r="W12" s="166">
        <f>Punten!W72</f>
        <v>0</v>
      </c>
      <c r="X12" s="166">
        <f>Punten!X72</f>
        <v>0</v>
      </c>
      <c r="Y12" s="166">
        <f>Punten!Y72</f>
        <v>0</v>
      </c>
      <c r="Z12" s="166">
        <f>Punten!Z72</f>
        <v>0</v>
      </c>
      <c r="AA12" s="166">
        <f>Punten!AA72</f>
        <v>0</v>
      </c>
      <c r="AB12" s="166">
        <f>Punten!AB72</f>
        <v>0</v>
      </c>
      <c r="AC12" s="166">
        <f>Punten!AC72</f>
        <v>0</v>
      </c>
      <c r="AD12" s="166">
        <f>Punten!AD72</f>
        <v>0</v>
      </c>
      <c r="AE12" s="166">
        <f>Punten!AE72</f>
        <v>0</v>
      </c>
      <c r="AF12" s="166">
        <f>Punten!AF72</f>
        <v>0</v>
      </c>
      <c r="AG12" s="166">
        <f>Punten!AG72</f>
        <v>0</v>
      </c>
      <c r="AH12" s="166">
        <f>Punten!AH72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35">
        <v>1</v>
      </c>
      <c r="B13" s="236" t="s">
        <v>17</v>
      </c>
      <c r="C13" s="236" t="s">
        <v>22</v>
      </c>
      <c r="D13" s="237">
        <v>1500000</v>
      </c>
      <c r="E13" s="165"/>
      <c r="F13" s="166">
        <f t="shared" si="0"/>
        <v>72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8</v>
      </c>
      <c r="U13" s="166">
        <f>Punten!U10</f>
        <v>8</v>
      </c>
      <c r="V13" s="166">
        <f>Punten!V10</f>
        <v>8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18" t="s">
        <v>78</v>
      </c>
      <c r="B14" s="219" t="s">
        <v>100</v>
      </c>
      <c r="C14" s="219" t="s">
        <v>99</v>
      </c>
      <c r="D14" s="220">
        <v>1500000</v>
      </c>
      <c r="E14" s="168"/>
      <c r="F14" s="166">
        <f t="shared" si="0"/>
        <v>12</v>
      </c>
      <c r="G14" s="167"/>
      <c r="H14" s="166">
        <f>Punten!H53</f>
        <v>0</v>
      </c>
      <c r="I14" s="166">
        <f>Punten!I53</f>
        <v>1</v>
      </c>
      <c r="J14" s="166">
        <f>Punten!J53</f>
        <v>0</v>
      </c>
      <c r="K14" s="166">
        <f>Punten!K53</f>
        <v>3</v>
      </c>
      <c r="L14" s="166">
        <f>Punten!L53</f>
        <v>0</v>
      </c>
      <c r="M14" s="166">
        <f>Punten!M53</f>
        <v>0</v>
      </c>
      <c r="N14" s="166">
        <f>Punten!N53</f>
        <v>1</v>
      </c>
      <c r="O14" s="166">
        <f>Punten!O53</f>
        <v>0</v>
      </c>
      <c r="P14" s="166">
        <f>Punten!P53</f>
        <v>3</v>
      </c>
      <c r="Q14" s="166">
        <f>Punten!Q53</f>
        <v>1</v>
      </c>
      <c r="R14" s="166">
        <f>Punten!R53</f>
        <v>0</v>
      </c>
      <c r="S14" s="166">
        <f>Punten!S53</f>
        <v>0</v>
      </c>
      <c r="T14" s="166">
        <f>Punten!T53</f>
        <v>0</v>
      </c>
      <c r="U14" s="166">
        <f>Punten!U53</f>
        <v>3</v>
      </c>
      <c r="V14" s="166">
        <f>Punten!V53</f>
        <v>0</v>
      </c>
      <c r="W14" s="166">
        <f>Punten!W53</f>
        <v>0</v>
      </c>
      <c r="X14" s="166">
        <f>Punten!X53</f>
        <v>0</v>
      </c>
      <c r="Y14" s="166">
        <f>Punten!Y53</f>
        <v>0</v>
      </c>
      <c r="Z14" s="166">
        <f>Punten!Z53</f>
        <v>0</v>
      </c>
      <c r="AA14" s="166">
        <f>Punten!AA53</f>
        <v>0</v>
      </c>
      <c r="AB14" s="166">
        <f>Punten!AB53</f>
        <v>0</v>
      </c>
      <c r="AC14" s="166">
        <f>Punten!AC53</f>
        <v>0</v>
      </c>
      <c r="AD14" s="166">
        <f>Punten!AD53</f>
        <v>0</v>
      </c>
      <c r="AE14" s="166">
        <f>Punten!AE53</f>
        <v>0</v>
      </c>
      <c r="AF14" s="166">
        <f>Punten!AF53</f>
        <v>0</v>
      </c>
      <c r="AG14" s="166">
        <f>Punten!AG53</f>
        <v>0</v>
      </c>
      <c r="AH14" s="166">
        <f>Punten!AH53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21">
        <v>2</v>
      </c>
      <c r="B15" s="219" t="s">
        <v>74</v>
      </c>
      <c r="C15" s="219" t="s">
        <v>73</v>
      </c>
      <c r="D15" s="220">
        <v>1250000</v>
      </c>
      <c r="E15" s="168"/>
      <c r="F15" s="166">
        <f t="shared" si="0"/>
        <v>0</v>
      </c>
      <c r="G15" s="167"/>
      <c r="H15" s="166">
        <f>Punten!H38</f>
        <v>0</v>
      </c>
      <c r="I15" s="166">
        <f>Punten!I38</f>
        <v>0</v>
      </c>
      <c r="J15" s="166">
        <f>Punten!J38</f>
        <v>0</v>
      </c>
      <c r="K15" s="166">
        <f>Punten!K38</f>
        <v>0</v>
      </c>
      <c r="L15" s="166">
        <f>Punten!L38</f>
        <v>0</v>
      </c>
      <c r="M15" s="166">
        <f>Punten!M38</f>
        <v>0</v>
      </c>
      <c r="N15" s="166">
        <f>Punten!N38</f>
        <v>0</v>
      </c>
      <c r="O15" s="166">
        <f>Punten!O38</f>
        <v>0</v>
      </c>
      <c r="P15" s="166">
        <f>Punten!P38</f>
        <v>0</v>
      </c>
      <c r="Q15" s="166">
        <f>Punten!Q38</f>
        <v>0</v>
      </c>
      <c r="R15" s="166">
        <f>Punten!R38</f>
        <v>0</v>
      </c>
      <c r="S15" s="166">
        <f>Punten!S38</f>
        <v>0</v>
      </c>
      <c r="T15" s="166">
        <f>Punten!T38</f>
        <v>0</v>
      </c>
      <c r="U15" s="166">
        <f>Punten!U38</f>
        <v>0</v>
      </c>
      <c r="V15" s="166">
        <f>Punten!V38</f>
        <v>0</v>
      </c>
      <c r="W15" s="166">
        <f>Punten!W38</f>
        <v>0</v>
      </c>
      <c r="X15" s="166">
        <f>Punten!X38</f>
        <v>0</v>
      </c>
      <c r="Y15" s="166">
        <f>Punten!Y38</f>
        <v>0</v>
      </c>
      <c r="Z15" s="166">
        <f>Punten!Z38</f>
        <v>0</v>
      </c>
      <c r="AA15" s="166">
        <f>Punten!AA38</f>
        <v>0</v>
      </c>
      <c r="AB15" s="166">
        <f>Punten!AB38</f>
        <v>0</v>
      </c>
      <c r="AC15" s="166">
        <f>Punten!AC38</f>
        <v>0</v>
      </c>
      <c r="AD15" s="166">
        <f>Punten!AD38</f>
        <v>0</v>
      </c>
      <c r="AE15" s="166">
        <f>Punten!AE38</f>
        <v>0</v>
      </c>
      <c r="AF15" s="166">
        <f>Punten!AF38</f>
        <v>0</v>
      </c>
      <c r="AG15" s="166">
        <f>Punten!AG38</f>
        <v>0</v>
      </c>
      <c r="AH15" s="166">
        <f>Punten!AH38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18" t="s">
        <v>164</v>
      </c>
      <c r="B16" s="220" t="s">
        <v>187</v>
      </c>
      <c r="C16" s="219" t="s">
        <v>245</v>
      </c>
      <c r="D16" s="220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341</v>
      </c>
      <c r="G19" s="167"/>
      <c r="H19" s="166">
        <f>SUM(H6:H16)</f>
        <v>9</v>
      </c>
      <c r="I19" s="166">
        <f t="shared" ref="I19:AH19" si="1">SUM(I6:I16)</f>
        <v>18</v>
      </c>
      <c r="J19" s="166">
        <f t="shared" si="1"/>
        <v>48</v>
      </c>
      <c r="K19" s="166">
        <f t="shared" si="1"/>
        <v>67</v>
      </c>
      <c r="L19" s="166">
        <f t="shared" si="1"/>
        <v>53</v>
      </c>
      <c r="M19" s="166">
        <f t="shared" si="1"/>
        <v>3</v>
      </c>
      <c r="N19" s="166">
        <f t="shared" si="1"/>
        <v>2</v>
      </c>
      <c r="O19" s="166">
        <f t="shared" si="1"/>
        <v>18</v>
      </c>
      <c r="P19" s="166">
        <f t="shared" si="1"/>
        <v>27</v>
      </c>
      <c r="Q19" s="166">
        <f t="shared" si="1"/>
        <v>33</v>
      </c>
      <c r="R19" s="166">
        <f t="shared" si="1"/>
        <v>2</v>
      </c>
      <c r="S19" s="166">
        <f t="shared" si="1"/>
        <v>-1</v>
      </c>
      <c r="T19" s="166">
        <f t="shared" si="1"/>
        <v>18</v>
      </c>
      <c r="U19" s="166">
        <f t="shared" si="1"/>
        <v>35</v>
      </c>
      <c r="V19" s="166">
        <f t="shared" si="1"/>
        <v>9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S10" sqref="S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70" t="s">
        <v>217</v>
      </c>
      <c r="B1" s="267" t="s">
        <v>24</v>
      </c>
      <c r="C1" s="267"/>
      <c r="D1" s="271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70" t="s">
        <v>218</v>
      </c>
      <c r="B2" s="268" t="s">
        <v>259</v>
      </c>
      <c r="C2" s="268"/>
      <c r="D2" s="272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70" t="s">
        <v>219</v>
      </c>
      <c r="B3" s="276" t="s">
        <v>260</v>
      </c>
      <c r="C3" s="269"/>
      <c r="D3" s="273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6"/>
      <c r="B4" s="266"/>
      <c r="C4" s="266"/>
      <c r="D4" s="26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74" t="s">
        <v>0</v>
      </c>
      <c r="B5" s="275" t="s">
        <v>1</v>
      </c>
      <c r="C5" s="275" t="s">
        <v>2</v>
      </c>
      <c r="D5" s="275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21" t="s">
        <v>141</v>
      </c>
      <c r="B7" s="620" t="s">
        <v>145</v>
      </c>
      <c r="C7" s="620" t="s">
        <v>156</v>
      </c>
      <c r="D7" s="619">
        <v>500000</v>
      </c>
      <c r="E7" s="168"/>
      <c r="F7" s="166">
        <f t="shared" ref="F7:F16" si="0">SUM(H7:AH7)</f>
        <v>0</v>
      </c>
      <c r="G7" s="167"/>
      <c r="H7" s="166">
        <f>Punten!H85</f>
        <v>0</v>
      </c>
      <c r="I7" s="166">
        <f>Punten!I85</f>
        <v>0</v>
      </c>
      <c r="J7" s="166">
        <f>Punten!J85</f>
        <v>0</v>
      </c>
      <c r="K7" s="166">
        <f>Punten!K85</f>
        <v>0</v>
      </c>
      <c r="L7" s="166">
        <f>Punten!L85</f>
        <v>0</v>
      </c>
      <c r="M7" s="166">
        <f>Punten!M85</f>
        <v>0</v>
      </c>
      <c r="N7" s="166">
        <f>Punten!N85</f>
        <v>0</v>
      </c>
      <c r="O7" s="166">
        <f>Punten!O85</f>
        <v>0</v>
      </c>
      <c r="P7" s="166">
        <f>Punten!P85</f>
        <v>0</v>
      </c>
      <c r="Q7" s="166">
        <f>Punten!Q85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18">
        <v>2</v>
      </c>
      <c r="B8" s="617" t="s">
        <v>55</v>
      </c>
      <c r="C8" s="616" t="s">
        <v>49</v>
      </c>
      <c r="D8" s="617">
        <v>1000000</v>
      </c>
      <c r="E8" s="168"/>
      <c r="F8" s="166">
        <f t="shared" si="0"/>
        <v>58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13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18">
        <v>3</v>
      </c>
      <c r="B9" s="617" t="s">
        <v>121</v>
      </c>
      <c r="C9" s="617" t="s">
        <v>117</v>
      </c>
      <c r="D9" s="617">
        <v>750000</v>
      </c>
      <c r="E9" s="168"/>
      <c r="F9" s="166">
        <f t="shared" si="0"/>
        <v>24</v>
      </c>
      <c r="G9" s="167"/>
      <c r="H9" s="166">
        <f>Punten!H62</f>
        <v>0</v>
      </c>
      <c r="I9" s="166">
        <f>Punten!I62</f>
        <v>0</v>
      </c>
      <c r="J9" s="166">
        <f>Punten!J62</f>
        <v>3</v>
      </c>
      <c r="K9" s="166">
        <f>Punten!K62</f>
        <v>0</v>
      </c>
      <c r="L9" s="166">
        <f>Punten!L62</f>
        <v>0</v>
      </c>
      <c r="M9" s="166">
        <f>Punten!M62</f>
        <v>0</v>
      </c>
      <c r="N9" s="166">
        <f>Punten!N62</f>
        <v>0</v>
      </c>
      <c r="O9" s="166">
        <f>Punten!O62</f>
        <v>6</v>
      </c>
      <c r="P9" s="166">
        <f>Punten!P62</f>
        <v>0</v>
      </c>
      <c r="Q9" s="166">
        <f>Punten!Q62</f>
        <v>0</v>
      </c>
      <c r="R9" s="166">
        <f>Punten!R62</f>
        <v>11</v>
      </c>
      <c r="S9" s="166">
        <f>Punten!S62</f>
        <v>0</v>
      </c>
      <c r="T9" s="166">
        <f>Punten!T62</f>
        <v>0</v>
      </c>
      <c r="U9" s="166">
        <f>Punten!U62</f>
        <v>3</v>
      </c>
      <c r="V9" s="166">
        <f>Punten!V62</f>
        <v>1</v>
      </c>
      <c r="W9" s="166">
        <f>Punten!W62</f>
        <v>0</v>
      </c>
      <c r="X9" s="166">
        <f>Punten!X62</f>
        <v>0</v>
      </c>
      <c r="Y9" s="166">
        <f>Punten!Y62</f>
        <v>0</v>
      </c>
      <c r="Z9" s="166">
        <f>Punten!Z62</f>
        <v>0</v>
      </c>
      <c r="AA9" s="166">
        <f>Punten!AA62</f>
        <v>0</v>
      </c>
      <c r="AB9" s="166">
        <f>Punten!AB62</f>
        <v>0</v>
      </c>
      <c r="AC9" s="166">
        <f>Punten!AC62</f>
        <v>0</v>
      </c>
      <c r="AD9" s="166">
        <f>Punten!AD62</f>
        <v>0</v>
      </c>
      <c r="AE9" s="166">
        <f>Punten!AE62</f>
        <v>0</v>
      </c>
      <c r="AF9" s="166">
        <f>Punten!AF62</f>
        <v>0</v>
      </c>
      <c r="AG9" s="166">
        <f>Punten!AG62</f>
        <v>0</v>
      </c>
      <c r="AH9" s="166">
        <f>Punten!AH62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15" t="s">
        <v>78</v>
      </c>
      <c r="B10" s="614" t="s">
        <v>230</v>
      </c>
      <c r="C10" s="614" t="s">
        <v>92</v>
      </c>
      <c r="D10" s="613">
        <v>750000</v>
      </c>
      <c r="E10" s="168"/>
      <c r="F10" s="166">
        <f t="shared" si="0"/>
        <v>20</v>
      </c>
      <c r="G10" s="167"/>
      <c r="H10" s="166">
        <f>Punten!H51</f>
        <v>0</v>
      </c>
      <c r="I10" s="166">
        <f>Punten!I51</f>
        <v>1</v>
      </c>
      <c r="J10" s="166">
        <f>Punten!J51</f>
        <v>0</v>
      </c>
      <c r="K10" s="166">
        <f>Punten!K51</f>
        <v>3</v>
      </c>
      <c r="L10" s="166">
        <f>Punten!L51</f>
        <v>0</v>
      </c>
      <c r="M10" s="166">
        <f>Punten!M51</f>
        <v>0</v>
      </c>
      <c r="N10" s="166">
        <f>Punten!N51</f>
        <v>1</v>
      </c>
      <c r="O10" s="166">
        <f>Punten!O51</f>
        <v>0</v>
      </c>
      <c r="P10" s="166">
        <f>Punten!P51</f>
        <v>3</v>
      </c>
      <c r="Q10" s="166">
        <f>Punten!Q51</f>
        <v>1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11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12">
        <v>2</v>
      </c>
      <c r="B11" s="611" t="s">
        <v>223</v>
      </c>
      <c r="C11" s="611" t="s">
        <v>52</v>
      </c>
      <c r="D11" s="610">
        <v>750000</v>
      </c>
      <c r="E11" s="165"/>
      <c r="F11" s="166">
        <f t="shared" si="0"/>
        <v>22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1</v>
      </c>
      <c r="T11" s="166">
        <f>Punten!T27</f>
        <v>3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12" t="s">
        <v>78</v>
      </c>
      <c r="B12" s="611" t="s">
        <v>232</v>
      </c>
      <c r="C12" s="611" t="s">
        <v>95</v>
      </c>
      <c r="D12" s="610">
        <v>750000</v>
      </c>
      <c r="E12" s="165"/>
      <c r="F12" s="166">
        <f t="shared" si="0"/>
        <v>12</v>
      </c>
      <c r="G12" s="167"/>
      <c r="H12" s="166">
        <f>Punten!H50</f>
        <v>0</v>
      </c>
      <c r="I12" s="166">
        <f>Punten!I50</f>
        <v>1</v>
      </c>
      <c r="J12" s="166">
        <f>Punten!J50</f>
        <v>0</v>
      </c>
      <c r="K12" s="166">
        <f>Punten!K50</f>
        <v>3</v>
      </c>
      <c r="L12" s="166">
        <f>Punten!L50</f>
        <v>0</v>
      </c>
      <c r="M12" s="166">
        <f>Punten!M50</f>
        <v>0</v>
      </c>
      <c r="N12" s="166">
        <f>Punten!N50</f>
        <v>1</v>
      </c>
      <c r="O12" s="166">
        <f>Punten!O50</f>
        <v>0</v>
      </c>
      <c r="P12" s="166">
        <f>Punten!P50</f>
        <v>3</v>
      </c>
      <c r="Q12" s="166">
        <f>Punten!Q50</f>
        <v>1</v>
      </c>
      <c r="R12" s="166">
        <f>Punten!R50</f>
        <v>0</v>
      </c>
      <c r="S12" s="166">
        <f>Punten!S50</f>
        <v>0</v>
      </c>
      <c r="T12" s="166">
        <f>Punten!T50</f>
        <v>0</v>
      </c>
      <c r="U12" s="166">
        <f>Punten!U50</f>
        <v>3</v>
      </c>
      <c r="V12" s="166">
        <f>Punten!V50</f>
        <v>0</v>
      </c>
      <c r="W12" s="166">
        <f>Punten!W50</f>
        <v>0</v>
      </c>
      <c r="X12" s="166">
        <f>Punten!X50</f>
        <v>0</v>
      </c>
      <c r="Y12" s="166">
        <f>Punten!Y50</f>
        <v>0</v>
      </c>
      <c r="Z12" s="166">
        <f>Punten!Z50</f>
        <v>0</v>
      </c>
      <c r="AA12" s="166">
        <f>Punten!AA50</f>
        <v>0</v>
      </c>
      <c r="AB12" s="166">
        <f>Punten!AB50</f>
        <v>0</v>
      </c>
      <c r="AC12" s="166">
        <f>Punten!AC50</f>
        <v>0</v>
      </c>
      <c r="AD12" s="166">
        <f>Punten!AD50</f>
        <v>0</v>
      </c>
      <c r="AE12" s="166">
        <f>Punten!AE50</f>
        <v>0</v>
      </c>
      <c r="AF12" s="166">
        <f>Punten!AF50</f>
        <v>0</v>
      </c>
      <c r="AG12" s="166">
        <f>Punten!AG50</f>
        <v>0</v>
      </c>
      <c r="AH12" s="166">
        <f>Punten!AH50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09">
        <v>1</v>
      </c>
      <c r="B13" s="611" t="s">
        <v>17</v>
      </c>
      <c r="C13" s="611" t="s">
        <v>22</v>
      </c>
      <c r="D13" s="610">
        <v>1500000</v>
      </c>
      <c r="E13" s="165"/>
      <c r="F13" s="166">
        <f t="shared" si="0"/>
        <v>72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8</v>
      </c>
      <c r="U13" s="166">
        <f>Punten!U10</f>
        <v>8</v>
      </c>
      <c r="V13" s="166">
        <f>Punten!V10</f>
        <v>8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18" t="s">
        <v>164</v>
      </c>
      <c r="B14" s="617" t="s">
        <v>187</v>
      </c>
      <c r="C14" s="616" t="s">
        <v>245</v>
      </c>
      <c r="D14" s="617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18">
        <v>1</v>
      </c>
      <c r="B15" s="616" t="s">
        <v>28</v>
      </c>
      <c r="C15" s="616" t="s">
        <v>31</v>
      </c>
      <c r="D15" s="617">
        <v>1250000</v>
      </c>
      <c r="E15" s="168"/>
      <c r="F15" s="166">
        <f t="shared" si="0"/>
        <v>79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-3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18">
        <v>3</v>
      </c>
      <c r="B16" s="617" t="s">
        <v>76</v>
      </c>
      <c r="C16" s="617" t="s">
        <v>150</v>
      </c>
      <c r="D16" s="617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453</v>
      </c>
      <c r="G19" s="167"/>
      <c r="H19" s="166">
        <f>SUM(H6:H16)</f>
        <v>18</v>
      </c>
      <c r="I19" s="166">
        <f t="shared" ref="I19:AH19" si="1">SUM(I6:I16)</f>
        <v>26</v>
      </c>
      <c r="J19" s="166">
        <f t="shared" si="1"/>
        <v>60</v>
      </c>
      <c r="K19" s="166">
        <f t="shared" si="1"/>
        <v>96</v>
      </c>
      <c r="L19" s="166">
        <f t="shared" si="1"/>
        <v>95</v>
      </c>
      <c r="M19" s="166">
        <f t="shared" si="1"/>
        <v>3</v>
      </c>
      <c r="N19" s="166">
        <f t="shared" si="1"/>
        <v>-1</v>
      </c>
      <c r="O19" s="166">
        <f t="shared" si="1"/>
        <v>34</v>
      </c>
      <c r="P19" s="166">
        <f t="shared" si="1"/>
        <v>30</v>
      </c>
      <c r="Q19" s="166">
        <f t="shared" si="1"/>
        <v>22</v>
      </c>
      <c r="R19" s="166">
        <f t="shared" si="1"/>
        <v>12</v>
      </c>
      <c r="S19" s="166">
        <f t="shared" si="1"/>
        <v>3</v>
      </c>
      <c r="T19" s="166">
        <f t="shared" si="1"/>
        <v>11</v>
      </c>
      <c r="U19" s="166">
        <f t="shared" si="1"/>
        <v>38</v>
      </c>
      <c r="V19" s="166">
        <f t="shared" si="1"/>
        <v>6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84" t="s">
        <v>217</v>
      </c>
      <c r="B1" s="281" t="s">
        <v>41</v>
      </c>
      <c r="C1" s="281"/>
      <c r="D1" s="28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84" t="s">
        <v>218</v>
      </c>
      <c r="B2" s="282" t="s">
        <v>261</v>
      </c>
      <c r="C2" s="282"/>
      <c r="D2" s="28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84" t="s">
        <v>219</v>
      </c>
      <c r="B3" s="290" t="s">
        <v>262</v>
      </c>
      <c r="C3" s="283"/>
      <c r="D3" s="28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77"/>
      <c r="B4" s="277"/>
      <c r="C4" s="277"/>
      <c r="D4" s="27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88" t="s">
        <v>0</v>
      </c>
      <c r="B5" s="289" t="s">
        <v>1</v>
      </c>
      <c r="C5" s="289" t="s">
        <v>2</v>
      </c>
      <c r="D5" s="28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91" t="s">
        <v>164</v>
      </c>
      <c r="B6" s="292" t="s">
        <v>167</v>
      </c>
      <c r="C6" s="292" t="s">
        <v>177</v>
      </c>
      <c r="D6" s="293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78">
        <v>1</v>
      </c>
      <c r="B7" s="279" t="s">
        <v>220</v>
      </c>
      <c r="C7" s="279" t="s">
        <v>14</v>
      </c>
      <c r="D7" s="280">
        <v>1000000</v>
      </c>
      <c r="E7" s="168"/>
      <c r="F7" s="166">
        <f t="shared" ref="F7:F16" si="0">SUM(H7:AH7)</f>
        <v>38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1</v>
      </c>
      <c r="T7" s="166">
        <f>Punten!T6</f>
        <v>10</v>
      </c>
      <c r="U7" s="166">
        <f>Punten!U6</f>
        <v>-3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78">
        <v>3</v>
      </c>
      <c r="B8" s="279" t="s">
        <v>110</v>
      </c>
      <c r="C8" s="280" t="s">
        <v>109</v>
      </c>
      <c r="D8" s="280">
        <v>1500000</v>
      </c>
      <c r="E8" s="168"/>
      <c r="F8" s="166">
        <f t="shared" si="0"/>
        <v>39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1</v>
      </c>
      <c r="S8" s="166">
        <f>Punten!S58</f>
        <v>0</v>
      </c>
      <c r="T8" s="166">
        <f>Punten!T58</f>
        <v>0</v>
      </c>
      <c r="U8" s="166">
        <f>Punten!U58</f>
        <v>3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78">
        <v>2</v>
      </c>
      <c r="B9" s="280" t="s">
        <v>41</v>
      </c>
      <c r="C9" s="279" t="s">
        <v>47</v>
      </c>
      <c r="D9" s="280">
        <v>1000000</v>
      </c>
      <c r="E9" s="168"/>
      <c r="F9" s="166">
        <f t="shared" si="0"/>
        <v>25</v>
      </c>
      <c r="G9" s="167"/>
      <c r="H9" s="166">
        <f>Punten!H24</f>
        <v>0</v>
      </c>
      <c r="I9" s="166">
        <f>Punten!I24</f>
        <v>6</v>
      </c>
      <c r="J9" s="166">
        <f>Punten!J24</f>
        <v>3</v>
      </c>
      <c r="K9" s="166">
        <f>Punten!K24</f>
        <v>3</v>
      </c>
      <c r="L9" s="166">
        <f>Punten!L24</f>
        <v>3</v>
      </c>
      <c r="M9" s="166">
        <f>Punten!M24</f>
        <v>3</v>
      </c>
      <c r="N9" s="166">
        <f>Punten!N24</f>
        <v>0</v>
      </c>
      <c r="O9" s="166">
        <f>Punten!O24</f>
        <v>3</v>
      </c>
      <c r="P9" s="166">
        <f>Punten!P24</f>
        <v>0</v>
      </c>
      <c r="Q9" s="166">
        <f>Punten!Q24</f>
        <v>0</v>
      </c>
      <c r="R9" s="166">
        <f>Punten!R24</f>
        <v>0</v>
      </c>
      <c r="S9" s="166">
        <f>Punten!S24</f>
        <v>0</v>
      </c>
      <c r="T9" s="166">
        <f>Punten!T24</f>
        <v>0</v>
      </c>
      <c r="U9" s="166">
        <f>Punten!U24</f>
        <v>3</v>
      </c>
      <c r="V9" s="166">
        <f>Punten!V24</f>
        <v>1</v>
      </c>
      <c r="W9" s="166">
        <f>Punten!W24</f>
        <v>0</v>
      </c>
      <c r="X9" s="166">
        <f>Punten!X24</f>
        <v>0</v>
      </c>
      <c r="Y9" s="166">
        <f>Punten!Y24</f>
        <v>0</v>
      </c>
      <c r="Z9" s="166">
        <f>Punten!Z24</f>
        <v>0</v>
      </c>
      <c r="AA9" s="166">
        <f>Punten!AA24</f>
        <v>0</v>
      </c>
      <c r="AB9" s="166">
        <f>Punten!AB24</f>
        <v>0</v>
      </c>
      <c r="AC9" s="166">
        <f>Punten!AC24</f>
        <v>0</v>
      </c>
      <c r="AD9" s="166">
        <f>Punten!AD24</f>
        <v>0</v>
      </c>
      <c r="AE9" s="166">
        <f>Punten!AE24</f>
        <v>0</v>
      </c>
      <c r="AF9" s="166">
        <f>Punten!AF24</f>
        <v>0</v>
      </c>
      <c r="AG9" s="166">
        <f>Punten!AG24</f>
        <v>0</v>
      </c>
      <c r="AH9" s="166">
        <f>Punten!AH24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97" t="s">
        <v>78</v>
      </c>
      <c r="B10" s="295" t="s">
        <v>231</v>
      </c>
      <c r="C10" s="295" t="s">
        <v>94</v>
      </c>
      <c r="D10" s="296">
        <v>750000</v>
      </c>
      <c r="E10" s="168"/>
      <c r="F10" s="166">
        <f t="shared" si="0"/>
        <v>12</v>
      </c>
      <c r="G10" s="167"/>
      <c r="H10" s="166">
        <f>Punten!H49</f>
        <v>0</v>
      </c>
      <c r="I10" s="166">
        <f>Punten!I49</f>
        <v>1</v>
      </c>
      <c r="J10" s="166">
        <f>Punten!J49</f>
        <v>0</v>
      </c>
      <c r="K10" s="166">
        <f>Punten!K49</f>
        <v>3</v>
      </c>
      <c r="L10" s="166">
        <f>Punten!L49</f>
        <v>0</v>
      </c>
      <c r="M10" s="166">
        <f>Punten!M49</f>
        <v>0</v>
      </c>
      <c r="N10" s="166">
        <f>Punten!N49</f>
        <v>1</v>
      </c>
      <c r="O10" s="166">
        <f>Punten!O49</f>
        <v>0</v>
      </c>
      <c r="P10" s="166">
        <f>Punten!P49</f>
        <v>3</v>
      </c>
      <c r="Q10" s="166">
        <f>Punten!Q49</f>
        <v>1</v>
      </c>
      <c r="R10" s="166">
        <f>Punten!R49</f>
        <v>0</v>
      </c>
      <c r="S10" s="166">
        <f>Punten!S49</f>
        <v>0</v>
      </c>
      <c r="T10" s="166">
        <f>Punten!T49</f>
        <v>0</v>
      </c>
      <c r="U10" s="166">
        <f>Punten!U49</f>
        <v>3</v>
      </c>
      <c r="V10" s="166">
        <f>Punten!V49</f>
        <v>0</v>
      </c>
      <c r="W10" s="166">
        <f>Punten!W49</f>
        <v>0</v>
      </c>
      <c r="X10" s="166">
        <f>Punten!X49</f>
        <v>0</v>
      </c>
      <c r="Y10" s="166">
        <f>Punten!Y49</f>
        <v>0</v>
      </c>
      <c r="Z10" s="166">
        <f>Punten!Z49</f>
        <v>0</v>
      </c>
      <c r="AA10" s="166">
        <f>Punten!AA49</f>
        <v>0</v>
      </c>
      <c r="AB10" s="166">
        <f>Punten!AB49</f>
        <v>0</v>
      </c>
      <c r="AC10" s="166">
        <f>Punten!AC49</f>
        <v>0</v>
      </c>
      <c r="AD10" s="166">
        <f>Punten!AD49</f>
        <v>0</v>
      </c>
      <c r="AE10" s="166">
        <f>Punten!AE49</f>
        <v>0</v>
      </c>
      <c r="AF10" s="166">
        <f>Punten!AF49</f>
        <v>0</v>
      </c>
      <c r="AG10" s="166">
        <f>Punten!AG49</f>
        <v>0</v>
      </c>
      <c r="AH10" s="166">
        <f>Punten!AH49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97" t="s">
        <v>164</v>
      </c>
      <c r="B11" s="295" t="s">
        <v>184</v>
      </c>
      <c r="C11" s="295" t="s">
        <v>244</v>
      </c>
      <c r="D11" s="296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94" t="s">
        <v>141</v>
      </c>
      <c r="B12" s="298" t="s">
        <v>157</v>
      </c>
      <c r="C12" s="295" t="s">
        <v>168</v>
      </c>
      <c r="D12" s="296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97">
        <v>2</v>
      </c>
      <c r="B13" s="295" t="s">
        <v>224</v>
      </c>
      <c r="C13" s="295" t="s">
        <v>56</v>
      </c>
      <c r="D13" s="296">
        <v>750000</v>
      </c>
      <c r="E13" s="165"/>
      <c r="F13" s="166">
        <f t="shared" si="0"/>
        <v>37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3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78" t="s">
        <v>78</v>
      </c>
      <c r="B14" s="279" t="s">
        <v>233</v>
      </c>
      <c r="C14" s="279" t="s">
        <v>101</v>
      </c>
      <c r="D14" s="280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78">
        <v>3</v>
      </c>
      <c r="B15" s="280" t="s">
        <v>76</v>
      </c>
      <c r="C15" s="280" t="s">
        <v>150</v>
      </c>
      <c r="D15" s="28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78">
        <v>1</v>
      </c>
      <c r="B16" s="279" t="s">
        <v>30</v>
      </c>
      <c r="C16" s="279" t="s">
        <v>33</v>
      </c>
      <c r="D16" s="280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3</v>
      </c>
      <c r="U16" s="166">
        <f>Punten!U16</f>
        <v>-3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359</v>
      </c>
      <c r="G19" s="167"/>
      <c r="H19" s="166">
        <f>SUM(H6:H16)</f>
        <v>32</v>
      </c>
      <c r="I19" s="166">
        <f t="shared" ref="I19:AH19" si="1">SUM(I6:I16)</f>
        <v>32</v>
      </c>
      <c r="J19" s="166">
        <f t="shared" si="1"/>
        <v>30</v>
      </c>
      <c r="K19" s="166">
        <f t="shared" si="1"/>
        <v>70</v>
      </c>
      <c r="L19" s="166">
        <f t="shared" si="1"/>
        <v>84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34</v>
      </c>
      <c r="Q19" s="166">
        <f t="shared" si="1"/>
        <v>16</v>
      </c>
      <c r="R19" s="166">
        <f t="shared" si="1"/>
        <v>2</v>
      </c>
      <c r="S19" s="166">
        <f t="shared" si="1"/>
        <v>2</v>
      </c>
      <c r="T19" s="166">
        <f t="shared" si="1"/>
        <v>13</v>
      </c>
      <c r="U19" s="166">
        <f t="shared" si="1"/>
        <v>6</v>
      </c>
      <c r="V19" s="166">
        <f t="shared" si="1"/>
        <v>1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02" t="s">
        <v>217</v>
      </c>
      <c r="B1" s="300" t="s">
        <v>263</v>
      </c>
      <c r="C1" s="300"/>
      <c r="D1" s="30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02" t="s">
        <v>218</v>
      </c>
      <c r="B2" s="309" t="s">
        <v>264</v>
      </c>
      <c r="C2" s="308"/>
      <c r="D2" s="30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02" t="s">
        <v>219</v>
      </c>
      <c r="B3" s="307" t="s">
        <v>265</v>
      </c>
      <c r="C3" s="301"/>
      <c r="D3" s="304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99"/>
      <c r="B4" s="299"/>
      <c r="C4" s="299"/>
      <c r="D4" s="29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05" t="s">
        <v>0</v>
      </c>
      <c r="B5" s="306" t="s">
        <v>1</v>
      </c>
      <c r="C5" s="306" t="s">
        <v>2</v>
      </c>
      <c r="D5" s="306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626" t="s">
        <v>164</v>
      </c>
      <c r="B6" s="627" t="s">
        <v>167</v>
      </c>
      <c r="C6" s="627" t="s">
        <v>177</v>
      </c>
      <c r="D6" s="628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32" t="s">
        <v>141</v>
      </c>
      <c r="B7" s="634" t="s">
        <v>238</v>
      </c>
      <c r="C7" s="633" t="s">
        <v>162</v>
      </c>
      <c r="D7" s="634">
        <v>750000</v>
      </c>
      <c r="E7" s="168"/>
      <c r="F7" s="166">
        <f t="shared" ref="F7:F16" si="0">SUM(H7:AH7)</f>
        <v>0</v>
      </c>
      <c r="G7" s="167"/>
      <c r="H7" s="166">
        <f>Punten!H86</f>
        <v>0</v>
      </c>
      <c r="I7" s="166">
        <f>Punten!I86</f>
        <v>0</v>
      </c>
      <c r="J7" s="166">
        <f>Punten!J86</f>
        <v>0</v>
      </c>
      <c r="K7" s="166">
        <f>Punten!K86</f>
        <v>0</v>
      </c>
      <c r="L7" s="166">
        <f>Punten!L86</f>
        <v>0</v>
      </c>
      <c r="M7" s="166">
        <f>Punten!M86</f>
        <v>0</v>
      </c>
      <c r="N7" s="166">
        <f>Punten!N86</f>
        <v>0</v>
      </c>
      <c r="O7" s="166">
        <f>Punten!O86</f>
        <v>0</v>
      </c>
      <c r="P7" s="166">
        <f>Punten!P86</f>
        <v>0</v>
      </c>
      <c r="Q7" s="166">
        <f>Punten!Q86</f>
        <v>0</v>
      </c>
      <c r="R7" s="166">
        <f>Punten!R88</f>
        <v>0</v>
      </c>
      <c r="S7" s="166">
        <f>Punten!S88</f>
        <v>0</v>
      </c>
      <c r="T7" s="166">
        <f>Punten!T88</f>
        <v>0</v>
      </c>
      <c r="U7" s="166">
        <f>Punten!U88</f>
        <v>0</v>
      </c>
      <c r="V7" s="166">
        <f>Punten!V88</f>
        <v>0</v>
      </c>
      <c r="W7" s="166">
        <f>Punten!W88</f>
        <v>0</v>
      </c>
      <c r="X7" s="166">
        <f>Punten!X88</f>
        <v>0</v>
      </c>
      <c r="Y7" s="166">
        <f>Punten!Y88</f>
        <v>0</v>
      </c>
      <c r="Z7" s="166">
        <f>Punten!Z88</f>
        <v>0</v>
      </c>
      <c r="AA7" s="166">
        <f>Punten!AA88</f>
        <v>0</v>
      </c>
      <c r="AB7" s="166">
        <f>Punten!AB88</f>
        <v>0</v>
      </c>
      <c r="AC7" s="166">
        <f>Punten!AC88</f>
        <v>0</v>
      </c>
      <c r="AD7" s="166">
        <f>Punten!AD88</f>
        <v>0</v>
      </c>
      <c r="AE7" s="166">
        <f>Punten!AE88</f>
        <v>0</v>
      </c>
      <c r="AF7" s="166">
        <f>Punten!AF88</f>
        <v>0</v>
      </c>
      <c r="AG7" s="166">
        <f>Punten!AG88</f>
        <v>0</v>
      </c>
      <c r="AH7" s="166">
        <f>Punten!AH88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22">
        <v>2</v>
      </c>
      <c r="B8" s="624" t="s">
        <v>24</v>
      </c>
      <c r="C8" s="623" t="s">
        <v>42</v>
      </c>
      <c r="D8" s="624">
        <v>500000</v>
      </c>
      <c r="E8" s="168"/>
      <c r="F8" s="166">
        <f t="shared" si="0"/>
        <v>28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1</v>
      </c>
      <c r="T8" s="166">
        <f>Punten!T21</f>
        <v>3</v>
      </c>
      <c r="U8" s="166">
        <f>Punten!U21</f>
        <v>3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22" t="s">
        <v>78</v>
      </c>
      <c r="B9" s="623" t="s">
        <v>88</v>
      </c>
      <c r="C9" s="623" t="s">
        <v>89</v>
      </c>
      <c r="D9" s="624">
        <v>500000</v>
      </c>
      <c r="E9" s="168"/>
      <c r="F9" s="166">
        <f t="shared" si="0"/>
        <v>8</v>
      </c>
      <c r="G9" s="167"/>
      <c r="H9" s="166">
        <f>Punten!H46</f>
        <v>0</v>
      </c>
      <c r="I9" s="166">
        <f>Punten!I46</f>
        <v>1</v>
      </c>
      <c r="J9" s="166">
        <f>Punten!J46</f>
        <v>0</v>
      </c>
      <c r="K9" s="166">
        <f>Punten!K46</f>
        <v>6</v>
      </c>
      <c r="L9" s="166">
        <f>Punten!L46</f>
        <v>0</v>
      </c>
      <c r="M9" s="166">
        <f>Punten!M46</f>
        <v>0</v>
      </c>
      <c r="N9" s="166">
        <f>Punten!N46</f>
        <v>1</v>
      </c>
      <c r="O9" s="166">
        <f>Punten!O46</f>
        <v>0</v>
      </c>
      <c r="P9" s="166">
        <f>Punten!P46</f>
        <v>0</v>
      </c>
      <c r="Q9" s="166">
        <f>Punten!Q46</f>
        <v>0</v>
      </c>
      <c r="R9" s="166">
        <f>Punten!R46</f>
        <v>0</v>
      </c>
      <c r="S9" s="166">
        <f>Punten!S46</f>
        <v>0</v>
      </c>
      <c r="T9" s="166">
        <f>Punten!T46</f>
        <v>0</v>
      </c>
      <c r="U9" s="166">
        <f>Punten!U46</f>
        <v>0</v>
      </c>
      <c r="V9" s="166">
        <f>Punten!V46</f>
        <v>0</v>
      </c>
      <c r="W9" s="166">
        <f>Punten!W46</f>
        <v>0</v>
      </c>
      <c r="X9" s="166">
        <f>Punten!X46</f>
        <v>0</v>
      </c>
      <c r="Y9" s="166">
        <f>Punten!Y46</f>
        <v>0</v>
      </c>
      <c r="Z9" s="166">
        <f>Punten!Z46</f>
        <v>0</v>
      </c>
      <c r="AA9" s="166">
        <f>Punten!AA46</f>
        <v>0</v>
      </c>
      <c r="AB9" s="166">
        <f>Punten!AB46</f>
        <v>0</v>
      </c>
      <c r="AC9" s="166">
        <f>Punten!AC46</f>
        <v>0</v>
      </c>
      <c r="AD9" s="166">
        <f>Punten!AD46</f>
        <v>0</v>
      </c>
      <c r="AE9" s="166">
        <f>Punten!AE46</f>
        <v>0</v>
      </c>
      <c r="AF9" s="166">
        <f>Punten!AF46</f>
        <v>0</v>
      </c>
      <c r="AG9" s="166">
        <f>Punten!AG46</f>
        <v>0</v>
      </c>
      <c r="AH9" s="166">
        <f>Punten!AH46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35">
        <v>2</v>
      </c>
      <c r="B10" s="633" t="s">
        <v>224</v>
      </c>
      <c r="C10" s="633" t="s">
        <v>56</v>
      </c>
      <c r="D10" s="634">
        <v>750000</v>
      </c>
      <c r="E10" s="168"/>
      <c r="F10" s="166">
        <f t="shared" si="0"/>
        <v>3</v>
      </c>
      <c r="G10" s="167"/>
      <c r="H10" s="166">
        <f>Punten!H28</f>
        <v>0</v>
      </c>
      <c r="I10" s="166">
        <f>Punten!I28</f>
        <v>0</v>
      </c>
      <c r="J10" s="166">
        <f>Punten!J28</f>
        <v>0</v>
      </c>
      <c r="K10" s="166">
        <f>Punten!K28</f>
        <v>0</v>
      </c>
      <c r="L10" s="166">
        <f>Punten!L28</f>
        <v>0</v>
      </c>
      <c r="M10" s="166">
        <f>Punten!M28</f>
        <v>0</v>
      </c>
      <c r="N10" s="166">
        <f>Punten!N28</f>
        <v>0</v>
      </c>
      <c r="O10" s="166">
        <f>Punten!O28</f>
        <v>0</v>
      </c>
      <c r="P10" s="166">
        <f>Punten!P28</f>
        <v>0</v>
      </c>
      <c r="Q10" s="166">
        <f>Punten!Q28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3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31">
        <v>3</v>
      </c>
      <c r="B11" s="629" t="s">
        <v>37</v>
      </c>
      <c r="C11" s="630" t="s">
        <v>137</v>
      </c>
      <c r="D11" s="630">
        <v>1750000</v>
      </c>
      <c r="E11" s="165"/>
      <c r="F11" s="166">
        <f t="shared" si="0"/>
        <v>16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1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1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31">
        <v>3</v>
      </c>
      <c r="B12" s="629" t="s">
        <v>106</v>
      </c>
      <c r="C12" s="630" t="s">
        <v>126</v>
      </c>
      <c r="D12" s="630">
        <v>1750000</v>
      </c>
      <c r="E12" s="165"/>
      <c r="F12" s="166">
        <f t="shared" si="0"/>
        <v>46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3</v>
      </c>
      <c r="V12" s="166">
        <f>Punten!V68</f>
        <v>9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31" t="s">
        <v>78</v>
      </c>
      <c r="B13" s="629" t="s">
        <v>96</v>
      </c>
      <c r="C13" s="629" t="s">
        <v>97</v>
      </c>
      <c r="D13" s="630">
        <v>750000</v>
      </c>
      <c r="E13" s="165"/>
      <c r="F13" s="166">
        <f t="shared" si="0"/>
        <v>9</v>
      </c>
      <c r="G13" s="167"/>
      <c r="H13" s="166">
        <f>Punten!H51</f>
        <v>0</v>
      </c>
      <c r="I13" s="166">
        <f>Punten!I51</f>
        <v>1</v>
      </c>
      <c r="J13" s="166">
        <f>Punten!J51</f>
        <v>0</v>
      </c>
      <c r="K13" s="166">
        <f>Punten!K51</f>
        <v>3</v>
      </c>
      <c r="L13" s="166">
        <f>Punten!L51</f>
        <v>0</v>
      </c>
      <c r="M13" s="166">
        <f>Punten!M51</f>
        <v>0</v>
      </c>
      <c r="N13" s="166">
        <f>Punten!N51</f>
        <v>1</v>
      </c>
      <c r="O13" s="166">
        <f>Punten!O51</f>
        <v>0</v>
      </c>
      <c r="P13" s="166">
        <f>Punten!P51</f>
        <v>3</v>
      </c>
      <c r="Q13" s="166">
        <f>Punten!Q51</f>
        <v>1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22" t="s">
        <v>164</v>
      </c>
      <c r="B14" s="624" t="s">
        <v>187</v>
      </c>
      <c r="C14" s="623" t="s">
        <v>245</v>
      </c>
      <c r="D14" s="624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22">
        <v>1</v>
      </c>
      <c r="B15" s="623" t="s">
        <v>30</v>
      </c>
      <c r="C15" s="623" t="s">
        <v>33</v>
      </c>
      <c r="D15" s="624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3</v>
      </c>
      <c r="U15" s="166">
        <f>Punten!U16</f>
        <v>-3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32">
        <v>1</v>
      </c>
      <c r="B16" s="633" t="s">
        <v>28</v>
      </c>
      <c r="C16" s="633" t="s">
        <v>31</v>
      </c>
      <c r="D16" s="634">
        <v>1250000</v>
      </c>
      <c r="E16" s="168"/>
      <c r="F16" s="166">
        <f t="shared" si="0"/>
        <v>37</v>
      </c>
      <c r="G16" s="167"/>
      <c r="H16" s="166">
        <f>Punten!H14</f>
        <v>0</v>
      </c>
      <c r="I16" s="166">
        <f>Punten!I14</f>
        <v>3</v>
      </c>
      <c r="J16" s="166">
        <f>Punten!J14</f>
        <v>0</v>
      </c>
      <c r="K16" s="166">
        <f>Punten!K14</f>
        <v>3</v>
      </c>
      <c r="L16" s="166">
        <f>Punten!L14</f>
        <v>9</v>
      </c>
      <c r="M16" s="166">
        <f>Punten!M14</f>
        <v>0</v>
      </c>
      <c r="N16" s="166">
        <f>Punten!N14</f>
        <v>0</v>
      </c>
      <c r="O16" s="166">
        <f>Punten!O14</f>
        <v>15</v>
      </c>
      <c r="P16" s="166">
        <f>Punten!P14</f>
        <v>3</v>
      </c>
      <c r="Q16" s="166">
        <f>Punten!Q14</f>
        <v>3</v>
      </c>
      <c r="R16" s="166">
        <f>Punten!R15</f>
        <v>0</v>
      </c>
      <c r="S16" s="166">
        <f>Punten!S15</f>
        <v>4</v>
      </c>
      <c r="T16" s="166">
        <f>Punten!T15</f>
        <v>0</v>
      </c>
      <c r="U16" s="166">
        <f>Punten!U15</f>
        <v>0</v>
      </c>
      <c r="V16" s="166">
        <f>Punten!V15</f>
        <v>-3</v>
      </c>
      <c r="W16" s="166">
        <f>Punten!W15</f>
        <v>0</v>
      </c>
      <c r="X16" s="166">
        <f>Punten!X15</f>
        <v>0</v>
      </c>
      <c r="Y16" s="166">
        <f>Punten!Y15</f>
        <v>0</v>
      </c>
      <c r="Z16" s="166">
        <f>Punten!Z15</f>
        <v>0</v>
      </c>
      <c r="AA16" s="166">
        <f>Punten!AA15</f>
        <v>0</v>
      </c>
      <c r="AB16" s="166">
        <f>Punten!AB15</f>
        <v>0</v>
      </c>
      <c r="AC16" s="166">
        <f>Punten!AC15</f>
        <v>0</v>
      </c>
      <c r="AD16" s="166">
        <f>Punten!AD15</f>
        <v>0</v>
      </c>
      <c r="AE16" s="166">
        <f>Punten!AE15</f>
        <v>0</v>
      </c>
      <c r="AF16" s="166">
        <f>Punten!AF15</f>
        <v>0</v>
      </c>
      <c r="AG16" s="166">
        <f>Punten!AG15</f>
        <v>0</v>
      </c>
      <c r="AH16" s="166">
        <f>Punten!AH15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344</v>
      </c>
      <c r="G19" s="167"/>
      <c r="H19" s="166">
        <f>SUM(H6:H16)</f>
        <v>23</v>
      </c>
      <c r="I19" s="166">
        <f t="shared" ref="I19:AH19" si="1">SUM(I6:I16)</f>
        <v>11</v>
      </c>
      <c r="J19" s="166">
        <f t="shared" si="1"/>
        <v>24</v>
      </c>
      <c r="K19" s="166">
        <f t="shared" si="1"/>
        <v>92</v>
      </c>
      <c r="L19" s="166">
        <f t="shared" si="1"/>
        <v>59</v>
      </c>
      <c r="M19" s="166">
        <f t="shared" si="1"/>
        <v>3</v>
      </c>
      <c r="N19" s="166">
        <f t="shared" si="1"/>
        <v>8</v>
      </c>
      <c r="O19" s="166">
        <f t="shared" si="1"/>
        <v>36</v>
      </c>
      <c r="P19" s="166">
        <f t="shared" si="1"/>
        <v>33</v>
      </c>
      <c r="Q19" s="166">
        <f t="shared" si="1"/>
        <v>19</v>
      </c>
      <c r="R19" s="166">
        <f t="shared" si="1"/>
        <v>11</v>
      </c>
      <c r="S19" s="166">
        <f t="shared" si="1"/>
        <v>6</v>
      </c>
      <c r="T19" s="166">
        <f t="shared" si="1"/>
        <v>6</v>
      </c>
      <c r="U19" s="166">
        <f t="shared" si="1"/>
        <v>6</v>
      </c>
      <c r="V19" s="166">
        <f t="shared" si="1"/>
        <v>7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2019-12-05T15:33:33Z</cp:lastPrinted>
  <dcterms:created xsi:type="dcterms:W3CDTF">2019-10-30T11:15:54Z</dcterms:created>
  <dcterms:modified xsi:type="dcterms:W3CDTF">2020-02-25T22:29:33Z</dcterms:modified>
</cp:coreProperties>
</file>