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0\"/>
    </mc:Choice>
  </mc:AlternateContent>
  <xr:revisionPtr revIDLastSave="0" documentId="13_ncr:1_{3D8BB7B9-E5A9-4477-810B-066B0FFC64A7}" xr6:coauthVersionLast="41" xr6:coauthVersionMax="41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2" l="1"/>
  <c r="F44" i="2"/>
  <c r="F31" i="2"/>
  <c r="F49" i="2"/>
  <c r="F23" i="2"/>
  <c r="F40" i="2"/>
  <c r="F25" i="2"/>
  <c r="F24" i="2"/>
  <c r="F45" i="2"/>
  <c r="F41" i="2"/>
  <c r="F47" i="2"/>
  <c r="F39" i="2"/>
  <c r="F38" i="2"/>
  <c r="F33" i="2"/>
  <c r="F30" i="2"/>
  <c r="F37" i="2"/>
  <c r="F27" i="2"/>
  <c r="F32" i="2"/>
  <c r="F28" i="2"/>
  <c r="F34" i="2"/>
  <c r="F36" i="2"/>
  <c r="F46" i="2"/>
  <c r="F48" i="2"/>
  <c r="F29" i="2"/>
  <c r="F43" i="2"/>
  <c r="F26" i="2"/>
  <c r="F42" i="2"/>
  <c r="E35" i="2"/>
  <c r="E44" i="2"/>
  <c r="E31" i="2"/>
  <c r="E49" i="2"/>
  <c r="E23" i="2"/>
  <c r="E40" i="2"/>
  <c r="E25" i="2"/>
  <c r="E24" i="2"/>
  <c r="E45" i="2"/>
  <c r="E41" i="2"/>
  <c r="E47" i="2"/>
  <c r="E39" i="2"/>
  <c r="E38" i="2"/>
  <c r="E33" i="2"/>
  <c r="E30" i="2"/>
  <c r="E37" i="2"/>
  <c r="E27" i="2"/>
  <c r="E32" i="2"/>
  <c r="E28" i="2"/>
  <c r="E34" i="2"/>
  <c r="E36" i="2"/>
  <c r="E46" i="2"/>
  <c r="E48" i="2"/>
  <c r="E29" i="2"/>
  <c r="E43" i="2"/>
  <c r="E26" i="2"/>
  <c r="E42" i="2"/>
  <c r="R28" i="2" l="1"/>
  <c r="R46" i="2"/>
  <c r="R44" i="2"/>
  <c r="R35" i="2"/>
  <c r="R38" i="2"/>
  <c r="R36" i="2"/>
  <c r="R37" i="2" l="1"/>
  <c r="F13" i="2" l="1"/>
  <c r="E6" i="2"/>
  <c r="F10" i="2"/>
  <c r="F15" i="2"/>
  <c r="F18" i="2"/>
  <c r="J40" i="2" l="1"/>
  <c r="G40" i="2"/>
  <c r="C40" i="2"/>
  <c r="R39" i="2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F16" i="30" s="1"/>
  <c r="O16" i="30"/>
  <c r="N16" i="30"/>
  <c r="N19" i="30" s="1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Q19" i="30" s="1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E19" i="30"/>
  <c r="AA19" i="30"/>
  <c r="W19" i="30"/>
  <c r="S19" i="30"/>
  <c r="O19" i="30"/>
  <c r="K19" i="30"/>
  <c r="D19" i="30"/>
  <c r="F15" i="30"/>
  <c r="F14" i="30"/>
  <c r="F12" i="30"/>
  <c r="F11" i="30"/>
  <c r="F10" i="30"/>
  <c r="F9" i="30"/>
  <c r="F8" i="30"/>
  <c r="F7" i="30"/>
  <c r="AH19" i="30"/>
  <c r="AG19" i="30"/>
  <c r="AF19" i="30"/>
  <c r="AD19" i="30"/>
  <c r="AC19" i="30"/>
  <c r="AB19" i="30"/>
  <c r="Z19" i="30"/>
  <c r="Y19" i="30"/>
  <c r="X19" i="30"/>
  <c r="V19" i="30"/>
  <c r="U19" i="30"/>
  <c r="T19" i="30"/>
  <c r="R19" i="30"/>
  <c r="L19" i="30"/>
  <c r="J19" i="30"/>
  <c r="I19" i="30"/>
  <c r="F13" i="30" l="1"/>
  <c r="P19" i="30"/>
  <c r="F6" i="30"/>
  <c r="M19" i="30"/>
  <c r="F19" i="30"/>
  <c r="O39" i="2" s="1"/>
  <c r="H19" i="30"/>
  <c r="AH16" i="29" l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16" i="29"/>
  <c r="H15" i="29"/>
  <c r="H14" i="29"/>
  <c r="H13" i="29"/>
  <c r="H12" i="29"/>
  <c r="H11" i="29"/>
  <c r="H10" i="29"/>
  <c r="H9" i="29"/>
  <c r="H8" i="29"/>
  <c r="H7" i="29"/>
  <c r="H6" i="29"/>
  <c r="Q17" i="2" l="1"/>
  <c r="P18" i="2"/>
  <c r="N17" i="2"/>
  <c r="P15" i="2"/>
  <c r="Q13" i="2"/>
  <c r="N13" i="2"/>
  <c r="P13" i="2"/>
  <c r="Q9" i="2"/>
  <c r="P10" i="2"/>
  <c r="N9" i="2"/>
  <c r="P6" i="2"/>
  <c r="M3" i="2"/>
  <c r="M2" i="2"/>
  <c r="B3" i="2"/>
  <c r="B2" i="2"/>
  <c r="I16" i="2"/>
  <c r="C16" i="2"/>
  <c r="I13" i="2"/>
  <c r="C13" i="2"/>
  <c r="I9" i="2"/>
  <c r="C9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J32" i="2" l="1"/>
  <c r="J29" i="2"/>
  <c r="J48" i="2"/>
  <c r="J23" i="2"/>
  <c r="J28" i="2"/>
  <c r="J43" i="2"/>
  <c r="J30" i="2"/>
  <c r="G38" i="2"/>
  <c r="G33" i="2"/>
  <c r="G32" i="2"/>
  <c r="G29" i="2"/>
  <c r="G48" i="2"/>
  <c r="G23" i="2"/>
  <c r="G28" i="2"/>
  <c r="G43" i="2"/>
  <c r="C33" i="2"/>
  <c r="C32" i="2"/>
  <c r="C29" i="2"/>
  <c r="C48" i="2"/>
  <c r="C23" i="2"/>
  <c r="C28" i="2"/>
  <c r="C43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F16" i="26" s="1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F11" i="26" s="1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F8" i="26" s="1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S19" i="26" s="1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F16" i="28" s="1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F14" i="28" s="1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N19" i="28" s="1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29"/>
  <c r="AA19" i="29"/>
  <c r="W19" i="29"/>
  <c r="S19" i="29"/>
  <c r="O19" i="29"/>
  <c r="K19" i="29"/>
  <c r="D19" i="29"/>
  <c r="J38" i="2" s="1"/>
  <c r="F16" i="29"/>
  <c r="F15" i="29"/>
  <c r="F14" i="29"/>
  <c r="F13" i="29"/>
  <c r="F12" i="29"/>
  <c r="F11" i="29"/>
  <c r="F10" i="29"/>
  <c r="F9" i="29"/>
  <c r="F8" i="29"/>
  <c r="F7" i="29"/>
  <c r="AH19" i="29"/>
  <c r="AG19" i="29"/>
  <c r="AF19" i="29"/>
  <c r="AD19" i="29"/>
  <c r="AC19" i="29"/>
  <c r="AB19" i="29"/>
  <c r="Z19" i="29"/>
  <c r="Y19" i="29"/>
  <c r="X19" i="29"/>
  <c r="V19" i="29"/>
  <c r="U19" i="29"/>
  <c r="T19" i="29"/>
  <c r="R19" i="29"/>
  <c r="Q19" i="29"/>
  <c r="P19" i="29"/>
  <c r="N19" i="29"/>
  <c r="M19" i="29"/>
  <c r="L19" i="29"/>
  <c r="J19" i="29"/>
  <c r="I19" i="29"/>
  <c r="F6" i="29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F16" i="25" s="1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N19" i="25" s="1"/>
  <c r="M15" i="25"/>
  <c r="L15" i="25"/>
  <c r="K15" i="25"/>
  <c r="J15" i="25"/>
  <c r="I15" i="25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F14" i="25" s="1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F10" i="25" s="1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U19" i="25" s="1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F6" i="25" s="1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F16" i="15" s="1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F15" i="15" s="1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F15" i="23" s="1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F12" i="23" s="1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F11" i="23" s="1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P19" i="23" s="1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F16" i="22" s="1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M19" i="22" s="1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U19" i="22" s="1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S19" i="28"/>
  <c r="O19" i="28"/>
  <c r="K19" i="28"/>
  <c r="D19" i="28"/>
  <c r="F15" i="28"/>
  <c r="F13" i="28"/>
  <c r="F12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U19" i="28"/>
  <c r="T19" i="28"/>
  <c r="R19" i="28"/>
  <c r="Q19" i="28"/>
  <c r="P19" i="28"/>
  <c r="M19" i="28"/>
  <c r="J19" i="28"/>
  <c r="I19" i="28"/>
  <c r="F6" i="28"/>
  <c r="AE19" i="27"/>
  <c r="AA19" i="27"/>
  <c r="W19" i="27"/>
  <c r="S19" i="27"/>
  <c r="O19" i="27"/>
  <c r="K19" i="27"/>
  <c r="D19" i="27"/>
  <c r="J33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D19" i="26"/>
  <c r="F9" i="26"/>
  <c r="AH19" i="26"/>
  <c r="AG19" i="26"/>
  <c r="AF19" i="26"/>
  <c r="AD19" i="26"/>
  <c r="AB19" i="26"/>
  <c r="Z19" i="26"/>
  <c r="X19" i="26"/>
  <c r="V19" i="26"/>
  <c r="T19" i="26"/>
  <c r="R19" i="26"/>
  <c r="N19" i="26"/>
  <c r="L19" i="26"/>
  <c r="J19" i="26"/>
  <c r="AA19" i="25"/>
  <c r="D19" i="25"/>
  <c r="AH19" i="25"/>
  <c r="AF19" i="25"/>
  <c r="AD19" i="25"/>
  <c r="AC19" i="25"/>
  <c r="AB19" i="25"/>
  <c r="Z19" i="25"/>
  <c r="X19" i="25"/>
  <c r="V19" i="25"/>
  <c r="T19" i="25"/>
  <c r="R19" i="25"/>
  <c r="M19" i="25"/>
  <c r="J19" i="25"/>
  <c r="AE19" i="24"/>
  <c r="AA19" i="24"/>
  <c r="W19" i="24"/>
  <c r="S19" i="24"/>
  <c r="O19" i="24"/>
  <c r="K19" i="24"/>
  <c r="D19" i="24"/>
  <c r="F16" i="24"/>
  <c r="F15" i="24"/>
  <c r="F13" i="24"/>
  <c r="F11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V19" i="24"/>
  <c r="U19" i="24"/>
  <c r="T19" i="24"/>
  <c r="R19" i="24"/>
  <c r="Q19" i="24"/>
  <c r="N19" i="24"/>
  <c r="M19" i="24"/>
  <c r="J19" i="24"/>
  <c r="I19" i="24"/>
  <c r="F6" i="24"/>
  <c r="AE19" i="23"/>
  <c r="O19" i="23"/>
  <c r="D19" i="23"/>
  <c r="AH19" i="23"/>
  <c r="AF19" i="23"/>
  <c r="AD19" i="23"/>
  <c r="AB19" i="23"/>
  <c r="Z19" i="23"/>
  <c r="Y19" i="23"/>
  <c r="X19" i="23"/>
  <c r="V19" i="23"/>
  <c r="T19" i="23"/>
  <c r="R19" i="23"/>
  <c r="N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L19" i="21" s="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U19" i="21" s="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S19" i="21" s="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P7" i="20"/>
  <c r="O7" i="20"/>
  <c r="N7" i="20"/>
  <c r="M7" i="20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S19" i="20" s="1"/>
  <c r="R6" i="20"/>
  <c r="Q6" i="20"/>
  <c r="P6" i="20"/>
  <c r="P19" i="20" s="1"/>
  <c r="O6" i="20"/>
  <c r="O19" i="20" s="1"/>
  <c r="N6" i="20"/>
  <c r="M6" i="20"/>
  <c r="L6" i="20"/>
  <c r="K6" i="20"/>
  <c r="J6" i="20"/>
  <c r="I6" i="20"/>
  <c r="H12" i="20"/>
  <c r="H7" i="20"/>
  <c r="H6" i="20"/>
  <c r="F13" i="20"/>
  <c r="Y19" i="20"/>
  <c r="AA19" i="20"/>
  <c r="H16" i="20"/>
  <c r="H15" i="20"/>
  <c r="H14" i="20"/>
  <c r="H13" i="20"/>
  <c r="H11" i="20"/>
  <c r="H10" i="20"/>
  <c r="H9" i="20"/>
  <c r="H8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F16" i="19" s="1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M19" i="19" s="1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F10" i="19" s="1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U19" i="19" s="1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G19" i="19" s="1"/>
  <c r="AF6" i="19"/>
  <c r="AE6" i="19"/>
  <c r="AE19" i="19" s="1"/>
  <c r="AD6" i="19"/>
  <c r="AC6" i="19"/>
  <c r="AB6" i="19"/>
  <c r="AA6" i="19"/>
  <c r="Z6" i="19"/>
  <c r="Y6" i="19"/>
  <c r="Y19" i="19" s="1"/>
  <c r="X6" i="19"/>
  <c r="W6" i="19"/>
  <c r="W19" i="19" s="1"/>
  <c r="V6" i="19"/>
  <c r="U6" i="19"/>
  <c r="T6" i="19"/>
  <c r="S6" i="19"/>
  <c r="S19" i="19" s="1"/>
  <c r="R6" i="19"/>
  <c r="Q6" i="19"/>
  <c r="P6" i="19"/>
  <c r="O6" i="19"/>
  <c r="O19" i="19" s="1"/>
  <c r="N6" i="19"/>
  <c r="M6" i="19"/>
  <c r="L6" i="19"/>
  <c r="F6" i="19" s="1"/>
  <c r="K6" i="19"/>
  <c r="J6" i="19"/>
  <c r="I6" i="19"/>
  <c r="I19" i="19" s="1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F10" i="18" s="1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U19" i="18" s="1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S19" i="18" s="1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F15" i="17" s="1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G19" i="17" s="1"/>
  <c r="AF7" i="17"/>
  <c r="AE7" i="17"/>
  <c r="AD7" i="17"/>
  <c r="AC7" i="17"/>
  <c r="AC19" i="17" s="1"/>
  <c r="AB7" i="17"/>
  <c r="AA7" i="17"/>
  <c r="Z7" i="17"/>
  <c r="Y7" i="17"/>
  <c r="X7" i="17"/>
  <c r="W7" i="17"/>
  <c r="V7" i="17"/>
  <c r="U7" i="17"/>
  <c r="U19" i="17" s="1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F13" i="16" s="1"/>
  <c r="N13" i="16"/>
  <c r="M13" i="16"/>
  <c r="L13" i="16"/>
  <c r="L19" i="16" s="1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F10" i="16" s="1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N19" i="16" s="1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F8" i="16" s="1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F14" i="13" s="1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M19" i="13" s="1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F6" i="13" s="1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F16" i="12" s="1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L7" i="12"/>
  <c r="K7" i="12"/>
  <c r="J7" i="12"/>
  <c r="I7" i="12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J26" i="2"/>
  <c r="J27" i="2"/>
  <c r="J37" i="2"/>
  <c r="J24" i="2"/>
  <c r="J47" i="2"/>
  <c r="J36" i="2"/>
  <c r="J39" i="2"/>
  <c r="J34" i="2"/>
  <c r="J25" i="2"/>
  <c r="J35" i="2"/>
  <c r="J45" i="2"/>
  <c r="J42" i="2"/>
  <c r="G30" i="2"/>
  <c r="G31" i="2"/>
  <c r="G26" i="2"/>
  <c r="G27" i="2"/>
  <c r="G41" i="2"/>
  <c r="G37" i="2"/>
  <c r="G46" i="2"/>
  <c r="G44" i="2"/>
  <c r="G49" i="2"/>
  <c r="G24" i="2"/>
  <c r="G47" i="2"/>
  <c r="G36" i="2"/>
  <c r="G39" i="2"/>
  <c r="G34" i="2"/>
  <c r="G25" i="2"/>
  <c r="G35" i="2"/>
  <c r="G45" i="2"/>
  <c r="R43" i="2"/>
  <c r="R42" i="2"/>
  <c r="R47" i="2"/>
  <c r="R40" i="2"/>
  <c r="R33" i="2"/>
  <c r="R29" i="2"/>
  <c r="R27" i="2"/>
  <c r="R34" i="2"/>
  <c r="R23" i="2"/>
  <c r="R49" i="2"/>
  <c r="R24" i="2"/>
  <c r="R25" i="2"/>
  <c r="C30" i="2"/>
  <c r="C31" i="2"/>
  <c r="C26" i="2"/>
  <c r="C27" i="2"/>
  <c r="C41" i="2"/>
  <c r="C37" i="2"/>
  <c r="C46" i="2"/>
  <c r="C44" i="2"/>
  <c r="AA19" i="22"/>
  <c r="D19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J19" i="22"/>
  <c r="C49" i="2"/>
  <c r="C24" i="2"/>
  <c r="C47" i="2"/>
  <c r="C36" i="2"/>
  <c r="C39" i="2"/>
  <c r="C34" i="2"/>
  <c r="C25" i="2"/>
  <c r="C35" i="2"/>
  <c r="C45" i="2"/>
  <c r="C42" i="2"/>
  <c r="AE19" i="21"/>
  <c r="O19" i="21"/>
  <c r="D19" i="21"/>
  <c r="F11" i="21"/>
  <c r="AH19" i="21"/>
  <c r="AF19" i="21"/>
  <c r="AD19" i="21"/>
  <c r="AB19" i="21"/>
  <c r="Z19" i="21"/>
  <c r="Y19" i="21"/>
  <c r="X19" i="21"/>
  <c r="V19" i="21"/>
  <c r="T19" i="21"/>
  <c r="R19" i="21"/>
  <c r="J19" i="21"/>
  <c r="I19" i="21"/>
  <c r="D19" i="20"/>
  <c r="J31" i="2" s="1"/>
  <c r="AH19" i="20"/>
  <c r="AF19" i="20"/>
  <c r="AD19" i="20"/>
  <c r="AB19" i="20"/>
  <c r="Z19" i="20"/>
  <c r="X19" i="20"/>
  <c r="V19" i="20"/>
  <c r="T19" i="20"/>
  <c r="R19" i="20"/>
  <c r="N19" i="20"/>
  <c r="J19" i="20"/>
  <c r="AA19" i="19"/>
  <c r="D19" i="19"/>
  <c r="AH19" i="19"/>
  <c r="AF19" i="19"/>
  <c r="AD19" i="19"/>
  <c r="AC19" i="19"/>
  <c r="AB19" i="19"/>
  <c r="Z19" i="19"/>
  <c r="X19" i="19"/>
  <c r="V19" i="19"/>
  <c r="T19" i="19"/>
  <c r="R19" i="19"/>
  <c r="J19" i="19"/>
  <c r="AA19" i="18"/>
  <c r="D19" i="18"/>
  <c r="H13" i="18"/>
  <c r="AH19" i="18"/>
  <c r="AF19" i="18"/>
  <c r="AD19" i="18"/>
  <c r="AC19" i="18"/>
  <c r="AB19" i="18"/>
  <c r="Z19" i="18"/>
  <c r="X19" i="18"/>
  <c r="V19" i="18"/>
  <c r="T19" i="18"/>
  <c r="R19" i="18"/>
  <c r="N19" i="18"/>
  <c r="J19" i="18"/>
  <c r="AE19" i="17"/>
  <c r="O19" i="17"/>
  <c r="D19" i="17"/>
  <c r="J41" i="2" s="1"/>
  <c r="F11" i="17"/>
  <c r="F7" i="17"/>
  <c r="AH19" i="17"/>
  <c r="AF19" i="17"/>
  <c r="AD19" i="17"/>
  <c r="AB19" i="17"/>
  <c r="Z19" i="17"/>
  <c r="Y19" i="17"/>
  <c r="X19" i="17"/>
  <c r="V19" i="17"/>
  <c r="T19" i="17"/>
  <c r="R19" i="17"/>
  <c r="P19" i="17"/>
  <c r="N19" i="17"/>
  <c r="J19" i="17"/>
  <c r="I19" i="17"/>
  <c r="AE19" i="16"/>
  <c r="AA19" i="16"/>
  <c r="W19" i="16"/>
  <c r="S19" i="16"/>
  <c r="D19" i="16"/>
  <c r="F16" i="16"/>
  <c r="F12" i="16"/>
  <c r="F11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T19" i="16"/>
  <c r="R19" i="16"/>
  <c r="Q19" i="16"/>
  <c r="M19" i="16"/>
  <c r="J19" i="16"/>
  <c r="I19" i="16"/>
  <c r="F6" i="16"/>
  <c r="AE19" i="15"/>
  <c r="AA19" i="15"/>
  <c r="W19" i="15"/>
  <c r="S19" i="15"/>
  <c r="O19" i="15"/>
  <c r="D19" i="15"/>
  <c r="J46" i="2" s="1"/>
  <c r="F14" i="15"/>
  <c r="F12" i="15"/>
  <c r="F10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3"/>
  <c r="AA19" i="13"/>
  <c r="W19" i="13"/>
  <c r="S19" i="13"/>
  <c r="O19" i="13"/>
  <c r="D19" i="13"/>
  <c r="J44" i="2" s="1"/>
  <c r="F16" i="13"/>
  <c r="F15" i="13"/>
  <c r="F12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N19" i="13"/>
  <c r="L19" i="13"/>
  <c r="J19" i="13"/>
  <c r="I19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F14" i="11" s="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F10" i="11" s="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F9" i="11" s="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O19" i="11" s="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F14" i="10" s="1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F12" i="10" s="1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O19" i="10" s="1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L19" i="9" s="1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F12" i="9" s="1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C19" i="9" s="1"/>
  <c r="AB7" i="9"/>
  <c r="AA7" i="9"/>
  <c r="Z7" i="9"/>
  <c r="Y7" i="9"/>
  <c r="Y19" i="9" s="1"/>
  <c r="X7" i="9"/>
  <c r="W7" i="9"/>
  <c r="V7" i="9"/>
  <c r="U7" i="9"/>
  <c r="U19" i="9" s="1"/>
  <c r="T7" i="9"/>
  <c r="S7" i="9"/>
  <c r="R7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S19" i="9" s="1"/>
  <c r="R6" i="9"/>
  <c r="Q6" i="9"/>
  <c r="P6" i="9"/>
  <c r="O6" i="9"/>
  <c r="O19" i="9" s="1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G19" i="7" s="1"/>
  <c r="AF7" i="7"/>
  <c r="AE7" i="7"/>
  <c r="AD7" i="7"/>
  <c r="AC7" i="7"/>
  <c r="AB7" i="7"/>
  <c r="AA7" i="7"/>
  <c r="Z7" i="7"/>
  <c r="Y7" i="7"/>
  <c r="Y19" i="7" s="1"/>
  <c r="X7" i="7"/>
  <c r="W7" i="7"/>
  <c r="V7" i="7"/>
  <c r="U7" i="7"/>
  <c r="U19" i="7" s="1"/>
  <c r="T7" i="7"/>
  <c r="S7" i="7"/>
  <c r="R7" i="7"/>
  <c r="Q7" i="7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F12" i="6" s="1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P19" i="6" s="1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M19" i="6" s="1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U19" i="6" s="1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Q6" i="6"/>
  <c r="P6" i="6"/>
  <c r="O6" i="6"/>
  <c r="O19" i="6" s="1"/>
  <c r="N6" i="6"/>
  <c r="M6" i="6"/>
  <c r="L6" i="6"/>
  <c r="K6" i="6"/>
  <c r="F6" i="6" s="1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F16" i="5" s="1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K19" i="5" s="1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J49" i="2" s="1"/>
  <c r="F12" i="12"/>
  <c r="F8" i="12"/>
  <c r="AH19" i="12"/>
  <c r="AF19" i="12"/>
  <c r="AD19" i="12"/>
  <c r="AB19" i="12"/>
  <c r="Z19" i="12"/>
  <c r="X19" i="12"/>
  <c r="V19" i="12"/>
  <c r="U19" i="12"/>
  <c r="T19" i="12"/>
  <c r="R19" i="12"/>
  <c r="N19" i="12"/>
  <c r="J19" i="12"/>
  <c r="AE19" i="11"/>
  <c r="AA19" i="11"/>
  <c r="W19" i="11"/>
  <c r="S19" i="11"/>
  <c r="K19" i="11"/>
  <c r="D19" i="11"/>
  <c r="F16" i="11"/>
  <c r="F15" i="11"/>
  <c r="F12" i="11"/>
  <c r="F11" i="11"/>
  <c r="F8" i="11"/>
  <c r="F7" i="11"/>
  <c r="AH19" i="11"/>
  <c r="AG19" i="11"/>
  <c r="AF19" i="11"/>
  <c r="AD19" i="11"/>
  <c r="AC19" i="11"/>
  <c r="AB19" i="11"/>
  <c r="Z19" i="11"/>
  <c r="Y19" i="11"/>
  <c r="X19" i="11"/>
  <c r="V19" i="11"/>
  <c r="U19" i="11"/>
  <c r="T19" i="11"/>
  <c r="R19" i="11"/>
  <c r="N19" i="11"/>
  <c r="M19" i="11"/>
  <c r="J19" i="11"/>
  <c r="I19" i="11"/>
  <c r="D19" i="10"/>
  <c r="F16" i="10"/>
  <c r="F13" i="10"/>
  <c r="F10" i="10"/>
  <c r="F9" i="10"/>
  <c r="F8" i="10"/>
  <c r="F7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N19" i="10"/>
  <c r="M19" i="10"/>
  <c r="J19" i="10"/>
  <c r="I19" i="10"/>
  <c r="H19" i="10"/>
  <c r="F6" i="10"/>
  <c r="W19" i="9"/>
  <c r="D19" i="9"/>
  <c r="F9" i="9"/>
  <c r="AH19" i="9"/>
  <c r="AG19" i="9"/>
  <c r="AF19" i="9"/>
  <c r="AD19" i="9"/>
  <c r="AB19" i="9"/>
  <c r="Z19" i="9"/>
  <c r="X19" i="9"/>
  <c r="V19" i="9"/>
  <c r="T19" i="9"/>
  <c r="R19" i="9"/>
  <c r="Q19" i="9"/>
  <c r="N19" i="9"/>
  <c r="J19" i="9"/>
  <c r="D19" i="8"/>
  <c r="H16" i="8"/>
  <c r="F15" i="8"/>
  <c r="F14" i="8"/>
  <c r="F13" i="8"/>
  <c r="F12" i="8"/>
  <c r="F11" i="8"/>
  <c r="F9" i="8"/>
  <c r="F8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N19" i="8"/>
  <c r="J19" i="8"/>
  <c r="I19" i="8"/>
  <c r="H19" i="8"/>
  <c r="AA19" i="7"/>
  <c r="D19" i="7"/>
  <c r="F14" i="7"/>
  <c r="H8" i="7"/>
  <c r="AH19" i="7"/>
  <c r="AF19" i="7"/>
  <c r="AD19" i="7"/>
  <c r="AC19" i="7"/>
  <c r="AB19" i="7"/>
  <c r="Z19" i="7"/>
  <c r="X19" i="7"/>
  <c r="V19" i="7"/>
  <c r="T19" i="7"/>
  <c r="R19" i="7"/>
  <c r="N19" i="7"/>
  <c r="M19" i="7"/>
  <c r="J19" i="7"/>
  <c r="F6" i="7"/>
  <c r="AA19" i="6"/>
  <c r="D19" i="6"/>
  <c r="F10" i="6"/>
  <c r="AH19" i="6"/>
  <c r="AF19" i="6"/>
  <c r="AD19" i="6"/>
  <c r="AC19" i="6"/>
  <c r="AB19" i="6"/>
  <c r="Z19" i="6"/>
  <c r="X19" i="6"/>
  <c r="V19" i="6"/>
  <c r="T19" i="6"/>
  <c r="R19" i="6"/>
  <c r="N19" i="6"/>
  <c r="J19" i="6"/>
  <c r="AE19" i="5"/>
  <c r="AA19" i="5"/>
  <c r="W19" i="5"/>
  <c r="S19" i="5"/>
  <c r="D19" i="5"/>
  <c r="F14" i="5"/>
  <c r="F13" i="5"/>
  <c r="F10" i="5"/>
  <c r="F8" i="5"/>
  <c r="AH19" i="5"/>
  <c r="AG19" i="5"/>
  <c r="AF19" i="5"/>
  <c r="AD19" i="5"/>
  <c r="AC19" i="5"/>
  <c r="AB19" i="5"/>
  <c r="Z19" i="5"/>
  <c r="Y19" i="5"/>
  <c r="X19" i="5"/>
  <c r="V19" i="5"/>
  <c r="U19" i="5"/>
  <c r="T19" i="5"/>
  <c r="R19" i="5"/>
  <c r="Q19" i="5"/>
  <c r="N19" i="5"/>
  <c r="J19" i="5"/>
  <c r="I19" i="5"/>
  <c r="F6" i="5"/>
  <c r="S19" i="4"/>
  <c r="D19" i="4"/>
  <c r="F12" i="4"/>
  <c r="F8" i="4"/>
  <c r="AH19" i="4"/>
  <c r="AF19" i="4"/>
  <c r="AD19" i="4"/>
  <c r="AB19" i="4"/>
  <c r="Z19" i="4"/>
  <c r="X19" i="4"/>
  <c r="V19" i="4"/>
  <c r="U19" i="4"/>
  <c r="T19" i="4"/>
  <c r="R19" i="4"/>
  <c r="N19" i="4"/>
  <c r="J19" i="4"/>
  <c r="G42" i="2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F13" i="3" s="1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F12" i="3" s="1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F11" i="3" s="1"/>
  <c r="H10" i="3"/>
  <c r="F10" i="3" s="1"/>
  <c r="H9" i="3"/>
  <c r="F9" i="3" s="1"/>
  <c r="H8" i="3"/>
  <c r="H7" i="3"/>
  <c r="H6" i="3"/>
  <c r="Q19" i="26" l="1"/>
  <c r="Q19" i="6"/>
  <c r="F15" i="3"/>
  <c r="F15" i="26"/>
  <c r="F19" i="26" s="1"/>
  <c r="O35" i="2" s="1"/>
  <c r="Q19" i="7"/>
  <c r="F10" i="7"/>
  <c r="Q19" i="8"/>
  <c r="F10" i="8"/>
  <c r="Q19" i="13"/>
  <c r="F7" i="21"/>
  <c r="Q19" i="19"/>
  <c r="F13" i="11"/>
  <c r="F13" i="26"/>
  <c r="Q19" i="21"/>
  <c r="Q19" i="18"/>
  <c r="Q19" i="20"/>
  <c r="Q19" i="4"/>
  <c r="Q19" i="11"/>
  <c r="F14" i="16"/>
  <c r="Q19" i="17"/>
  <c r="F16" i="3"/>
  <c r="P19" i="10"/>
  <c r="P19" i="13"/>
  <c r="P19" i="16"/>
  <c r="P19" i="25"/>
  <c r="F8" i="19"/>
  <c r="F7" i="18"/>
  <c r="F14" i="6"/>
  <c r="P19" i="7"/>
  <c r="P19" i="9"/>
  <c r="P19" i="8"/>
  <c r="P19" i="4"/>
  <c r="F11" i="13"/>
  <c r="P19" i="24"/>
  <c r="P19" i="19"/>
  <c r="P19" i="18"/>
  <c r="P19" i="21"/>
  <c r="P19" i="26"/>
  <c r="F10" i="24"/>
  <c r="F7" i="3"/>
  <c r="P19" i="11"/>
  <c r="F8" i="9"/>
  <c r="P19" i="5"/>
  <c r="F15" i="5"/>
  <c r="F16" i="4"/>
  <c r="F16" i="9"/>
  <c r="F11" i="19"/>
  <c r="F7" i="23"/>
  <c r="F7" i="6"/>
  <c r="F6" i="20"/>
  <c r="P19" i="12"/>
  <c r="F14" i="24"/>
  <c r="F8" i="3"/>
  <c r="O19" i="8"/>
  <c r="O19" i="5"/>
  <c r="F7" i="5"/>
  <c r="O19" i="16"/>
  <c r="F14" i="3"/>
  <c r="F7" i="8"/>
  <c r="F6" i="11"/>
  <c r="F15" i="25"/>
  <c r="F13" i="9"/>
  <c r="F12" i="7"/>
  <c r="F10" i="4"/>
  <c r="N19" i="19"/>
  <c r="F11" i="22"/>
  <c r="F12" i="19"/>
  <c r="N19" i="21"/>
  <c r="F9" i="15"/>
  <c r="F8" i="25"/>
  <c r="F13" i="19"/>
  <c r="F9" i="12"/>
  <c r="F9" i="16"/>
  <c r="F6" i="22"/>
  <c r="F15" i="7"/>
  <c r="F11" i="28"/>
  <c r="F14" i="21"/>
  <c r="F14" i="22"/>
  <c r="F14" i="26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L19" i="25"/>
  <c r="F16" i="6"/>
  <c r="F14" i="9"/>
  <c r="F12" i="18"/>
  <c r="L19" i="22"/>
  <c r="F6" i="3"/>
  <c r="L19" i="8"/>
  <c r="L19" i="24"/>
  <c r="L19" i="28"/>
  <c r="L19" i="19"/>
  <c r="F10" i="17"/>
  <c r="L19" i="5"/>
  <c r="F13" i="23"/>
  <c r="L19" i="23"/>
  <c r="F7" i="22"/>
  <c r="F8" i="23"/>
  <c r="L19" i="10"/>
  <c r="L19" i="4"/>
  <c r="L19" i="17"/>
  <c r="L19" i="6"/>
  <c r="F8" i="17"/>
  <c r="L19" i="7"/>
  <c r="F15" i="10"/>
  <c r="F16" i="8"/>
  <c r="F14" i="17"/>
  <c r="F12" i="24"/>
  <c r="F19" i="24" s="1"/>
  <c r="O31" i="2" s="1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25"/>
  <c r="K19" i="13"/>
  <c r="F10" i="13"/>
  <c r="F11" i="7"/>
  <c r="K19" i="16"/>
  <c r="F15" i="19"/>
  <c r="F15" i="16"/>
  <c r="F11" i="10"/>
  <c r="F19" i="10" s="1"/>
  <c r="O36" i="2" s="1"/>
  <c r="K19" i="17"/>
  <c r="F9" i="4"/>
  <c r="K19" i="8"/>
  <c r="K19" i="22"/>
  <c r="K19" i="4"/>
  <c r="F7" i="4"/>
  <c r="K19" i="26"/>
  <c r="K19" i="6"/>
  <c r="F6" i="8"/>
  <c r="F19" i="29"/>
  <c r="O32" i="2" s="1"/>
  <c r="F19" i="27"/>
  <c r="O30" i="2" s="1"/>
  <c r="F12" i="26"/>
  <c r="I19" i="26"/>
  <c r="F19" i="28"/>
  <c r="O26" i="2" s="1"/>
  <c r="H19" i="29"/>
  <c r="I19" i="25"/>
  <c r="F6" i="23"/>
  <c r="I19" i="22"/>
  <c r="H19" i="28"/>
  <c r="H19" i="27"/>
  <c r="H19" i="26"/>
  <c r="H19" i="25"/>
  <c r="H19" i="24"/>
  <c r="H19" i="23"/>
  <c r="F6" i="21"/>
  <c r="K19" i="20"/>
  <c r="F12" i="20"/>
  <c r="I19" i="20"/>
  <c r="F10" i="20"/>
  <c r="F19" i="20" s="1"/>
  <c r="O49" i="2" s="1"/>
  <c r="I19" i="18"/>
  <c r="F13" i="18"/>
  <c r="F6" i="17"/>
  <c r="F13" i="15"/>
  <c r="F19" i="13"/>
  <c r="O33" i="2" s="1"/>
  <c r="F6" i="12"/>
  <c r="I19" i="12"/>
  <c r="H19" i="22"/>
  <c r="H19" i="21"/>
  <c r="H19" i="20"/>
  <c r="H19" i="19"/>
  <c r="H19" i="18"/>
  <c r="H19" i="17"/>
  <c r="H19" i="16"/>
  <c r="H19" i="15"/>
  <c r="H19" i="13"/>
  <c r="F19" i="11"/>
  <c r="O47" i="2" s="1"/>
  <c r="F6" i="9"/>
  <c r="I19" i="9"/>
  <c r="F19" i="8"/>
  <c r="O37" i="2" s="1"/>
  <c r="I19" i="7"/>
  <c r="F8" i="7"/>
  <c r="I19" i="6"/>
  <c r="F6" i="4"/>
  <c r="I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R41" i="2"/>
  <c r="R32" i="2"/>
  <c r="R30" i="2"/>
  <c r="R26" i="2"/>
  <c r="R45" i="2"/>
  <c r="R31" i="2"/>
  <c r="R48" i="2"/>
  <c r="F19" i="3" l="1"/>
  <c r="O41" i="2" s="1"/>
  <c r="F19" i="23"/>
  <c r="O48" i="2" s="1"/>
  <c r="F19" i="16"/>
  <c r="O27" i="2" s="1"/>
  <c r="F19" i="5"/>
  <c r="O43" i="2" s="1"/>
  <c r="F19" i="6"/>
  <c r="O46" i="2" s="1"/>
  <c r="F19" i="21"/>
  <c r="O24" i="2" s="1"/>
  <c r="F19" i="22"/>
  <c r="O25" i="2" s="1"/>
  <c r="F19" i="25"/>
  <c r="O45" i="2" s="1"/>
  <c r="F19" i="9"/>
  <c r="O42" i="2" s="1"/>
  <c r="F19" i="19"/>
  <c r="O23" i="2" s="1"/>
  <c r="F19" i="4"/>
  <c r="O44" i="2" s="1"/>
  <c r="F19" i="12"/>
  <c r="O40" i="2" s="1"/>
  <c r="F19" i="18"/>
  <c r="O34" i="2" s="1"/>
  <c r="F19" i="15"/>
  <c r="O29" i="2" s="1"/>
  <c r="F19" i="7"/>
  <c r="O28" i="2" s="1"/>
  <c r="F19" i="17"/>
  <c r="O38" i="2" s="1"/>
  <c r="F109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<sst xmlns="http://schemas.openxmlformats.org/spreadsheetml/2006/main" count="1482" uniqueCount="315">
  <si>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</si>
  <si>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</si>
  <si>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</si>
  <si>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</si>
  <si>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</si>
  <si>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</si>
  <si>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</si>
  <si>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</si>
  <si>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</si>
  <si>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</si>
  <si>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</si>
  <si>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</si>
  <si>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</si>
  <si>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</si>
  <si>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</si>
  <si>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</si>
  <si>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</si>
  <si>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</si>
  <si>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</si>
  <si>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</si>
  <si>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</si>
  <si>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</si>
  <si>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</si>
  <si>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</si>
  <si>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</si>
  <si>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</si>
  <si>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</si>
  <si>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</si>
  <si>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</si>
  <si>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</si>
  <si>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</si>
  <si>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</si>
  <si>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</si>
  <si>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</si>
  <si>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</si>
  <si>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</si>
  <si>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</si>
  <si>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</si>
  <si>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</si>
  <si>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</si>
  <si>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</si>
  <si>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</si>
  <si>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</si>
  <si>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</si>
  <si>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</si>
  <si>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</si>
  <si>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</si>
  <si>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</si>
  <si>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</si>
  <si>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</si>
  <si>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</si>
  <si>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</si>
  <si>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</si>
  <si>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</si>
  <si>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</si>
  <si>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</si>
  <si>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</si>
  <si>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</si>
  <si>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</si>
  <si>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</si>
  <si>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</si>
  <si>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</si>
  <si>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</si>
  <si>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</si>
  <si>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</si>
  <si>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</si>
  <si>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</si>
  <si>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</si>
  <si>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</si>
  <si>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</si>
  <si>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</si>
  <si>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</si>
  <si>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</si>
  <si>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</si>
  <si>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</si>
  <si>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</si>
  <si>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</si>
  <si>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</si>
  <si>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</si>
  <si>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</si>
  <si>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</si>
  <si>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</si>
  <si>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</si>
  <si>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</si>
  <si>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</si>
  <si>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</si>
  <si>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</si>
  <si>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</si>
  <si>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</si>
  <si>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</si>
  <si>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</si>
  <si>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</si>
  <si>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</si>
  <si>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</si>
  <si>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</si>
  <si>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</si>
  <si>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</si>
  <si>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</si>
  <si>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</si>
  <si>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</si>
  <si>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</si>
  <si>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</si>
  <si>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</si>
  <si>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</si>
  <si>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</si>
  <si>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</si>
  <si>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</si>
  <si>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</si>
  <si>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</si>
  <si>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</si>
  <si>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</si>
  <si>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</si>
  <si>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</si>
  <si>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</si>
  <si>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</si>
  <si>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</si>
  <si>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</si>
  <si>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</si>
  <si>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</si>
  <si>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</si>
  <si>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</si>
  <si>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</si>
  <si>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</si>
  <si>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</si>
  <si>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</si>
  <si>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</si>
  <si>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</si>
  <si>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</si>
  <si>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</si>
  <si>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</si>
  <si>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</si>
  <si>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</si>
  <si>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</si>
  <si>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</si>
  <si>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</si>
  <si>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</si>
  <si>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</si>
  <si>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</si>
  <si>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</si>
  <si>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</si>
  <si>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</si>
  <si>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</si>
  <si>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</si>
  <si>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</si>
  <si>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</si>
  <si>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</si>
  <si>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</si>
  <si>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</si>
  <si>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</si>
  <si>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</si>
  <si>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</si>
  <si>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</si>
  <si>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</si>
  <si>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</si>
  <si>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</si>
  <si>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</si>
  <si>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</si>
  <si>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</si>
  <si>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</si>
  <si>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</si>
  <si>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</si>
  <si>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</si>
  <si>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</si>
  <si>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</si>
  <si>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</si>
  <si>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</si>
  <si>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</si>
  <si>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</si>
  <si>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</si>
  <si>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</si>
  <si>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</si>
  <si>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</si>
  <si>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</si>
  <si>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</si>
  <si>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</si>
  <si>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</si>
  <si>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</si>
  <si>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</si>
  <si>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</si>
  <si>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</si>
  <si>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</si>
  <si>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</si>
  <si>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</si>
  <si>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</si>
  <si>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</si>
  <si>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</si>
  <si>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</si>
  <si>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</si>
  <si>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</si>
  <si>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</si>
  <si>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</si>
  <si>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</si>
  <si>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</si>
  <si>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</si>
  <si>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</si>
  <si>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</si>
  <si>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</si>
  <si>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</si>
  <si>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</si>
  <si>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</si>
  <si>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</si>
  <si>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</si>
  <si>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</si>
  <si>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</si>
  <si>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</si>
  <si>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</si>
  <si>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</si>
  <si>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</si>
  <si>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</si>
  <si>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</si>
  <si>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</si>
  <si>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</si>
  <si>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</si>
  <si>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</si>
  <si>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</si>
  <si>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</si>
  <si>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</si>
  <si>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</si>
  <si>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</si>
  <si>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</si>
  <si>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</si>
  <si>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</si>
  <si>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</si>
  <si>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</si>
  <si>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</si>
  <si>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</si>
  <si>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</si>
  <si>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</si>
  <si>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</si>
  <si>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</si>
  <si>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</si>
  <si>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</si>
  <si>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</si>
  <si>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</si>
  <si>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</si>
  <si>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</si>
  <si>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</si>
  <si>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</si>
  <si>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</si>
  <si>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</si>
  <si>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</si>
  <si>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</si>
  <si>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</si>
  <si>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</si>
  <si>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</si>
  <si>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</si>
  <si>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</si>
  <si>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</si>
  <si>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</si>
  <si>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</si>
  <si>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</si>
  <si>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</si>
  <si>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</si>
  <si>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</si>
  <si>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</si>
  <si>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</si>
  <si>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</si>
  <si>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</si>
  <si>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</si>
  <si>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</si>
  <si>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</si>
  <si>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</si>
  <si>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</si>
  <si>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</si>
  <si>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</si>
  <si>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</si>
  <si>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</si>
  <si>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</si>
  <si>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</si>
  <si>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</si>
  <si>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</si>
  <si>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</si>
  <si>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</si>
  <si>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</si>
  <si>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</si>
  <si>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</si>
  <si>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</si>
  <si>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</si>
  <si>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</si>
  <si>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</si>
  <si>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</si>
  <si>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</si>
  <si>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</si>
  <si>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</si>
  <si>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</si>
  <si>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</si>
  <si>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</si>
  <si>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</si>
  <si>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</si>
  <si>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</si>
  <si>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</si>
  <si>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</si>
  <si>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</si>
  <si>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</si>
  <si>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</si>
  <si>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</si>
  <si>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</si>
  <si>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</si>
  <si>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</si>
  <si>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</si>
  <si>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</si>
  <si>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</si>
  <si>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</si>
  <si>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</si>
  <si>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</si>
  <si>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</si>
  <si>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</si>
  <si>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Jaap Smit</t>
  </si>
  <si>
    <t>Emetha</t>
  </si>
  <si>
    <t>jaap_Smit@hetnet.nl</t>
  </si>
  <si>
    <t>Henk  Schipper</t>
  </si>
  <si>
    <t>Koostje Elf</t>
  </si>
  <si>
    <t>Jan-Willem Brontsema/Julian Swijghuizen</t>
  </si>
  <si>
    <t>Julian Swijghuizen</t>
  </si>
  <si>
    <t>Ronde 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</si>
</sst>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1" fillId="55" borderId="72" applyNumberFormat="0" applyAlignment="0" applyProtection="0"/>
    <xf numFmtId="0" fontId="61" fillId="55" borderId="72" applyNumberFormat="0" applyAlignment="0" applyProtection="0"/>
    <xf numFmtId="0" fontId="65" fillId="42" borderId="72" applyNumberFormat="0" applyAlignment="0" applyProtection="0"/>
    <xf numFmtId="0" fontId="65" fillId="42" borderId="72" applyNumberFormat="0" applyAlignment="0" applyProtection="0"/>
  </cellStyleXfs>
  <cellXfs count="62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77" fillId="7" borderId="43" xfId="116" applyFont="1" applyFill="1" applyBorder="1"/>
    <xf numFmtId="0" fontId="78" fillId="0" borderId="0" xfId="116" applyFont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8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9" xfId="0" applyFont="1" applyFill="1" applyBorder="1" applyAlignment="1">
      <alignment horizontal="left"/>
    </xf>
    <xf numFmtId="0" fontId="2" fillId="9" borderId="70" xfId="0" applyFont="1" applyFill="1" applyBorder="1" applyAlignment="1">
      <alignment horizontal="left"/>
    </xf>
    <xf numFmtId="0" fontId="2" fillId="9" borderId="70" xfId="0" applyFont="1" applyFill="1" applyBorder="1"/>
    <xf numFmtId="0" fontId="17" fillId="9" borderId="70" xfId="0" applyFont="1" applyFill="1" applyBorder="1" applyAlignment="1">
      <alignment horizontal="left"/>
    </xf>
    <xf numFmtId="0" fontId="17" fillId="9" borderId="71" xfId="0" applyFont="1" applyFill="1" applyBorder="1" applyAlignment="1">
      <alignment horizontal="left"/>
    </xf>
    <xf numFmtId="1" fontId="15" fillId="61" borderId="17" xfId="0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74" xfId="116" applyFont="1" applyFill="1" applyBorder="1"/>
    <xf numFmtId="0" fontId="25" fillId="7" borderId="75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74" xfId="116" applyFont="1" applyFill="1" applyBorder="1"/>
    <xf numFmtId="0" fontId="24" fillId="7" borderId="75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75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5" fillId="7" borderId="74" xfId="0" applyFont="1" applyFill="1" applyBorder="1"/>
    <xf numFmtId="0" fontId="24" fillId="7" borderId="74" xfId="0" applyFont="1" applyFill="1" applyBorder="1"/>
    <xf numFmtId="0" fontId="3" fillId="7" borderId="73" xfId="0" applyFont="1" applyFill="1" applyBorder="1" applyAlignment="1">
      <alignment horizontal="center"/>
    </xf>
    <xf numFmtId="0" fontId="3" fillId="7" borderId="73" xfId="0" applyFont="1" applyFill="1" applyBorder="1"/>
    <xf numFmtId="3" fontId="3" fillId="7" borderId="73" xfId="0" applyNumberFormat="1" applyFont="1" applyFill="1" applyBorder="1"/>
    <xf numFmtId="3" fontId="3" fillId="5" borderId="73" xfId="0" applyNumberFormat="1" applyFont="1" applyFill="1" applyBorder="1" applyAlignment="1">
      <alignment horizontal="center"/>
    </xf>
    <xf numFmtId="0" fontId="3" fillId="5" borderId="73" xfId="0" applyFont="1" applyFill="1" applyBorder="1"/>
    <xf numFmtId="3" fontId="3" fillId="5" borderId="73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4" fillId="7" borderId="77" xfId="1" applyFont="1" applyFill="1" applyBorder="1" applyAlignment="1" applyProtection="1">
      <alignment horizontal="left"/>
    </xf>
    <xf numFmtId="3" fontId="4" fillId="7" borderId="73" xfId="1" applyNumberFormat="1" applyFont="1" applyFill="1" applyBorder="1" applyAlignment="1" applyProtection="1">
      <alignment horizontal="center"/>
    </xf>
    <xf numFmtId="0" fontId="0" fillId="7" borderId="0" xfId="0" applyFill="1" applyBorder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76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</cellXfs>
  <cellStyles count="186">
    <cellStyle name="20% - Accent1 2" xfId="6" xr:uid="{9380903F-4BF1-48F2-A70C-0D3B6D369099}"/>
    <cellStyle name="20% - Accent1 2 2" xfId="117" xr:uid="{7FE16A99-46D0-4038-998D-9804AA343ECD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erekening 2" xfId="55" xr:uid="{47059FA3-E8B2-4BAB-8FD5-F6E4EDC28D74}"/>
    <cellStyle name="Berekening 2 2" xfId="142" xr:uid="{6529D3B4-6D47-4FEC-A2D8-1A17914CF5B9}"/>
    <cellStyle name="Berekening 2 3" xfId="182" xr:uid="{C7414525-363A-4211-9F8C-2BDD66AE8780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3" xfId="183" xr:uid="{A2124251-C341-4207-983F-F7B92C3CC0CB}"/>
    <cellStyle name="Check Cell" xfId="57" xr:uid="{6E58AEF9-9DF2-4FCC-AD54-1BA4435DDD18}"/>
    <cellStyle name="Check Cell 2" xfId="144" xr:uid="{D795CD1F-CF44-4BA7-AA80-506296FF9F2A}"/>
    <cellStyle name="Controlecel 2" xfId="59" xr:uid="{8B23D473-716C-4482-9C82-8020BF9A987B}"/>
    <cellStyle name="Controlecel 2 2" xfId="145" xr:uid="{F7ED6B16-92DB-4E76-AA43-2AFD2EFCDD68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Gekoppelde cel 2" xfId="62" xr:uid="{5EA2C3A2-3B45-4B17-8B53-6143CB685962}"/>
    <cellStyle name="Gekoppelde cel 2 2" xfId="147" xr:uid="{191CAB12-C522-4C21-A5CF-B71DE7050998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Heading 1" xfId="67" xr:uid="{6304E254-1979-4AC3-8D3D-F280349C0215}"/>
    <cellStyle name="Heading 1 2" xfId="150" xr:uid="{D675E945-EEC0-43A3-A9BB-C669AECB0064}"/>
    <cellStyle name="Heading 2" xfId="68" xr:uid="{45DDE3DB-D6C4-4497-9EB5-6F5223E19BFB}"/>
    <cellStyle name="Heading 2 2" xfId="151" xr:uid="{91F264B0-E61B-4B01-8418-B64605EC258D}"/>
    <cellStyle name="Heading 3" xfId="69" xr:uid="{AD1CE0F2-66DC-41CB-8B71-39D28C9BFAC8}"/>
    <cellStyle name="Heading 3 2" xfId="152" xr:uid="{6A51EEDD-C125-4BD5-A278-1E8895119299}"/>
    <cellStyle name="Heading 4" xfId="70" xr:uid="{ADF06439-3847-4D96-878F-1CCAC6874C95}"/>
    <cellStyle name="Heading 4 2" xfId="153" xr:uid="{02680E5D-EC4D-46CE-8E9A-B06B12CAB447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3" xfId="71" xr:uid="{DA658032-3604-475B-8A46-07B4B5D7391A}"/>
    <cellStyle name="Hyperlink 4" xfId="154" xr:uid="{F0DEB5EE-12A1-4991-AFAB-D020BAE4F4C1}"/>
    <cellStyle name="Input" xfId="73" xr:uid="{E51FC588-FE98-498B-8595-A49D4919AD27}"/>
    <cellStyle name="Input 2" xfId="156" xr:uid="{E95C4126-8724-4BE9-8FF1-95638C378C63}"/>
    <cellStyle name="Input 3" xfId="184" xr:uid="{41BB203F-621E-476A-9B1E-74AB3138D129}"/>
    <cellStyle name="Invoer 2" xfId="75" xr:uid="{D2FC554E-6EC1-40A3-8C5A-32E9BE8A06B3}"/>
    <cellStyle name="Invoer 2 2" xfId="157" xr:uid="{9D8EE9DD-0065-4808-9C29-CDF1F61D0C18}"/>
    <cellStyle name="Invoer 2 3" xfId="185" xr:uid="{811030D8-C6E0-4882-A592-0F52BE72B495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Neutraal 2" xfId="88" xr:uid="{5C9286A6-A863-4CA8-92E9-FB584372719C}"/>
    <cellStyle name="Neutraal 2 2" xfId="163" xr:uid="{6BBA9B18-81A8-4048-AD51-219514831297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itie 2" xfId="92" xr:uid="{2A5D6164-B4C8-400F-B240-962F17D33E73}"/>
    <cellStyle name="Notitie 2 2" xfId="167" xr:uid="{C39EACDB-08E7-47C8-9DD0-BB39C6E77C60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3" xfId="171" xr:uid="{A3B47CEA-F1F7-4391-8A7D-0062CC300C1E}"/>
    <cellStyle name="Standaard 4" xfId="100" xr:uid="{5D36A2C7-4F4A-4954-B703-EC69983A28BC}"/>
    <cellStyle name="Standaard 4 2" xfId="173" xr:uid="{D3344806-FB03-4F7C-8D47-B7A21489D629}"/>
    <cellStyle name="Standaard 5" xfId="4" xr:uid="{59672340-0FE8-48DF-8646-0BDB10B78AF9}"/>
    <cellStyle name="Standaard 6" xfId="116" xr:uid="{3A6AE3BE-D23C-4588-91DD-27F1F69208D6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otaal 2" xfId="105" xr:uid="{2B8A5B24-B6ED-48EF-B71A-EAA6EA5BF66A}"/>
    <cellStyle name="Totaal 2 2" xfId="176" xr:uid="{EF994236-188E-4B1E-8C6A-D09FEE30E02F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Uitvoer 2" xfId="108" xr:uid="{A406C18A-EFFB-4E14-9094-8F6FD90C8D4A}"/>
    <cellStyle name="Uitvoer 2 2" xfId="178" xr:uid="{3E92CC03-B836-4B19-82D8-4FEB2501D008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316494</xdr:colOff>
      <xdr:row>3</xdr:row>
      <xdr:rowOff>96739</xdr:rowOff>
    </xdr:from>
    <xdr:to>
      <xdr:col>17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427732</xdr:colOff>
      <xdr:row>3</xdr:row>
      <xdr:rowOff>89149</xdr:rowOff>
    </xdr:from>
    <xdr:to>
      <xdr:col>18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7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8</xdr:col>
      <xdr:colOff>482375</xdr:colOff>
      <xdr:row>3</xdr:row>
      <xdr:rowOff>209550</xdr:rowOff>
    </xdr:from>
    <xdr:to>
      <xdr:col>8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8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7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556100" y="184240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13</xdr:col>
      <xdr:colOff>1914525</xdr:colOff>
      <xdr:row>16</xdr:row>
      <xdr:rowOff>69578</xdr:rowOff>
    </xdr:from>
    <xdr:to>
      <xdr:col>15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1252199</xdr:colOff>
      <xdr:row>3</xdr:row>
      <xdr:rowOff>76201</xdr:rowOff>
    </xdr:from>
    <xdr:to>
      <xdr:col>13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15</xdr:col>
      <xdr:colOff>1777775</xdr:colOff>
      <xdr:row>3</xdr:row>
      <xdr:rowOff>76200</xdr:rowOff>
    </xdr:from>
    <xdr:to>
      <xdr:col>15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13</xdr:col>
      <xdr:colOff>1247775</xdr:colOff>
      <xdr:row>6</xdr:row>
      <xdr:rowOff>142873</xdr:rowOff>
    </xdr:from>
    <xdr:to>
      <xdr:col>15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14</xdr:col>
      <xdr:colOff>232000</xdr:colOff>
      <xdr:row>4</xdr:row>
      <xdr:rowOff>166008</xdr:rowOff>
    </xdr:from>
    <xdr:to>
      <xdr:col>15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8</xdr:col>
      <xdr:colOff>473383</xdr:colOff>
      <xdr:row>0</xdr:row>
      <xdr:rowOff>68117</xdr:rowOff>
    </xdr:from>
    <xdr:to>
      <xdr:col>10</xdr:col>
      <xdr:colOff>35232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693060" y="68117"/>
          <a:ext cx="1159591" cy="1328766"/>
        </a:xfrm>
        <a:prstGeom prst="rect">
          <a:avLst/>
        </a:prstGeom>
      </xdr:spPr>
    </xdr:pic>
    <xdr:clientData/>
  </xdr:twoCellAnchor>
  <xdr:twoCellAnchor>
    <xdr:from>
      <xdr:col>17</xdr:col>
      <xdr:colOff>266700</xdr:colOff>
      <xdr:row>0</xdr:row>
      <xdr:rowOff>285750</xdr:rowOff>
    </xdr:from>
    <xdr:to>
      <xdr:col>18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16</xdr:col>
      <xdr:colOff>98265</xdr:colOff>
      <xdr:row>0</xdr:row>
      <xdr:rowOff>269714</xdr:rowOff>
    </xdr:from>
    <xdr:to>
      <xdr:col>18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18</xdr:col>
      <xdr:colOff>10370</xdr:colOff>
      <xdr:row>0</xdr:row>
      <xdr:rowOff>0</xdr:rowOff>
    </xdr:from>
    <xdr:to>
      <xdr:col>18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18</xdr:col>
      <xdr:colOff>40968</xdr:colOff>
      <xdr:row>0</xdr:row>
      <xdr:rowOff>0</xdr:rowOff>
    </xdr:from>
    <xdr:to>
      <xdr:col>18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361950</xdr:colOff>
      <xdr:row>88</xdr:row>
      <xdr:rowOff>161925</xdr:rowOff>
    </xdr:from>
    <xdr:to>
      <xdr:col>15</xdr:col>
      <xdr:colOff>257175</xdr:colOff>
      <xdr:row>88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15</xdr:col>
      <xdr:colOff>0</xdr:colOff>
      <xdr:row>89</xdr:row>
      <xdr:rowOff>0</xdr:rowOff>
    </xdr:from>
    <xdr:to>
      <xdr:col>15</xdr:col>
      <xdr:colOff>619125</xdr:colOff>
      <xdr:row>89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88</xdr:row>
      <xdr:rowOff>114300</xdr:rowOff>
    </xdr:from>
    <xdr:to>
      <xdr:col>6</xdr:col>
      <xdr:colOff>714375</xdr:colOff>
      <xdr:row>88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7</xdr:col>
      <xdr:colOff>0</xdr:colOff>
      <xdr:row>89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6</xdr:col>
      <xdr:colOff>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6</xdr:col>
      <xdr:colOff>190500</xdr:colOff>
      <xdr:row>89</xdr:row>
      <xdr:rowOff>0</xdr:rowOff>
    </xdr:from>
    <xdr:to>
      <xdr:col>6</xdr:col>
      <xdr:colOff>609600</xdr:colOff>
      <xdr:row>89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6</xdr:col>
      <xdr:colOff>95250</xdr:colOff>
      <xdr:row>89</xdr:row>
      <xdr:rowOff>0</xdr:rowOff>
    </xdr:from>
    <xdr:to>
      <xdr:col>6</xdr:col>
      <xdr:colOff>714375</xdr:colOff>
      <xdr:row>89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12</xdr:col>
      <xdr:colOff>114300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12</xdr:col>
      <xdr:colOff>133350</xdr:colOff>
      <xdr:row>89</xdr:row>
      <xdr:rowOff>0</xdr:rowOff>
    </xdr:from>
    <xdr:to>
      <xdr:col>12</xdr:col>
      <xdr:colOff>428625</xdr:colOff>
      <xdr:row>89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16</xdr:col>
      <xdr:colOff>0</xdr:colOff>
      <xdr:row>89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15</xdr:col>
      <xdr:colOff>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15</xdr:col>
      <xdr:colOff>190500</xdr:colOff>
      <xdr:row>89</xdr:row>
      <xdr:rowOff>0</xdr:rowOff>
    </xdr:from>
    <xdr:to>
      <xdr:col>15</xdr:col>
      <xdr:colOff>609600</xdr:colOff>
      <xdr:row>89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15</xdr:col>
      <xdr:colOff>95250</xdr:colOff>
      <xdr:row>89</xdr:row>
      <xdr:rowOff>0</xdr:rowOff>
    </xdr:from>
    <xdr:to>
      <xdr:col>15</xdr:col>
      <xdr:colOff>714375</xdr:colOff>
      <xdr:row>89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80" name="WordArt 52">
          <a:extLst>
            <a:ext uri="{FF2B5EF4-FFF2-40B4-BE49-F238E27FC236}">
              <a16:creationId xmlns:a16="http://schemas.microsoft.com/office/drawing/2014/main" id="{7C8B9A68-8EF9-4FAE-B0F2-602138E36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81" name="WordArt 53">
          <a:extLst>
            <a:ext uri="{FF2B5EF4-FFF2-40B4-BE49-F238E27FC236}">
              <a16:creationId xmlns:a16="http://schemas.microsoft.com/office/drawing/2014/main" id="{50B86FA6-F068-4CB8-B251-B6C5001610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2" name="WordArt 60">
          <a:extLst>
            <a:ext uri="{FF2B5EF4-FFF2-40B4-BE49-F238E27FC236}">
              <a16:creationId xmlns:a16="http://schemas.microsoft.com/office/drawing/2014/main" id="{9EC29AE5-14D0-4DFB-A708-9481BE686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83" name="WordArt 61">
          <a:extLst>
            <a:ext uri="{FF2B5EF4-FFF2-40B4-BE49-F238E27FC236}">
              <a16:creationId xmlns:a16="http://schemas.microsoft.com/office/drawing/2014/main" id="{21146686-FC59-4FEB-ACE1-9AB89328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84" name="WordArt 63">
          <a:extLst>
            <a:ext uri="{FF2B5EF4-FFF2-40B4-BE49-F238E27FC236}">
              <a16:creationId xmlns:a16="http://schemas.microsoft.com/office/drawing/2014/main" id="{8E07C493-96EF-4572-9835-6B26EAD50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5" name="WordArt 66">
          <a:extLst>
            <a:ext uri="{FF2B5EF4-FFF2-40B4-BE49-F238E27FC236}">
              <a16:creationId xmlns:a16="http://schemas.microsoft.com/office/drawing/2014/main" id="{22DB439E-DDF2-4645-931B-1E8B725C1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86" name="WordArt 52">
          <a:extLst>
            <a:ext uri="{FF2B5EF4-FFF2-40B4-BE49-F238E27FC236}">
              <a16:creationId xmlns:a16="http://schemas.microsoft.com/office/drawing/2014/main" id="{A639D88C-0CE1-404F-AE25-18BFD3A2B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87" name="WordArt 53">
          <a:extLst>
            <a:ext uri="{FF2B5EF4-FFF2-40B4-BE49-F238E27FC236}">
              <a16:creationId xmlns:a16="http://schemas.microsoft.com/office/drawing/2014/main" id="{8C652A8B-749F-4E10-8B90-7F6CA0BC7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90" name="WordArt 60">
          <a:extLst>
            <a:ext uri="{FF2B5EF4-FFF2-40B4-BE49-F238E27FC236}">
              <a16:creationId xmlns:a16="http://schemas.microsoft.com/office/drawing/2014/main" id="{1E775CC1-E28B-4709-90C6-D308E5F399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91" name="WordArt 61">
          <a:extLst>
            <a:ext uri="{FF2B5EF4-FFF2-40B4-BE49-F238E27FC236}">
              <a16:creationId xmlns:a16="http://schemas.microsoft.com/office/drawing/2014/main" id="{8683D603-D8E4-4489-AD9B-54CB92B2B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2" name="WordArt 63">
          <a:extLst>
            <a:ext uri="{FF2B5EF4-FFF2-40B4-BE49-F238E27FC236}">
              <a16:creationId xmlns:a16="http://schemas.microsoft.com/office/drawing/2014/main" id="{00A935F3-5482-43C5-A742-2BF2A6363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93" name="WordArt 66">
          <a:extLst>
            <a:ext uri="{FF2B5EF4-FFF2-40B4-BE49-F238E27FC236}">
              <a16:creationId xmlns:a16="http://schemas.microsoft.com/office/drawing/2014/main" id="{C7BCBA36-3695-4A9B-BD83-126B25046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4" name="WordArt 52">
          <a:extLst>
            <a:ext uri="{FF2B5EF4-FFF2-40B4-BE49-F238E27FC236}">
              <a16:creationId xmlns:a16="http://schemas.microsoft.com/office/drawing/2014/main" id="{BB379C1F-9FCC-4BFF-B5F5-0A996935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95" name="WordArt 53">
          <a:extLst>
            <a:ext uri="{FF2B5EF4-FFF2-40B4-BE49-F238E27FC236}">
              <a16:creationId xmlns:a16="http://schemas.microsoft.com/office/drawing/2014/main" id="{80ED4B1E-5BBC-48D4-9E15-64D3F17D5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96" name="WordArt 60">
          <a:extLst>
            <a:ext uri="{FF2B5EF4-FFF2-40B4-BE49-F238E27FC236}">
              <a16:creationId xmlns:a16="http://schemas.microsoft.com/office/drawing/2014/main" id="{A9D828EA-258C-4365-B976-789D78E02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97" name="WordArt 61">
          <a:extLst>
            <a:ext uri="{FF2B5EF4-FFF2-40B4-BE49-F238E27FC236}">
              <a16:creationId xmlns:a16="http://schemas.microsoft.com/office/drawing/2014/main" id="{369FBBA9-7258-4A58-9321-B87BFAEAA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8" name="WordArt 63">
          <a:extLst>
            <a:ext uri="{FF2B5EF4-FFF2-40B4-BE49-F238E27FC236}">
              <a16:creationId xmlns:a16="http://schemas.microsoft.com/office/drawing/2014/main" id="{387AE6CD-ED6F-4778-8A82-9EAEDAAD02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99" name="WordArt 66">
          <a:extLst>
            <a:ext uri="{FF2B5EF4-FFF2-40B4-BE49-F238E27FC236}">
              <a16:creationId xmlns:a16="http://schemas.microsoft.com/office/drawing/2014/main" id="{BA6A277F-0B19-4A23-832E-EBE7ECA55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00" name="WordArt 52">
          <a:extLst>
            <a:ext uri="{FF2B5EF4-FFF2-40B4-BE49-F238E27FC236}">
              <a16:creationId xmlns:a16="http://schemas.microsoft.com/office/drawing/2014/main" id="{08331D24-2B66-478B-9878-CBD80C9F9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1" name="WordArt 53">
          <a:extLst>
            <a:ext uri="{FF2B5EF4-FFF2-40B4-BE49-F238E27FC236}">
              <a16:creationId xmlns:a16="http://schemas.microsoft.com/office/drawing/2014/main" id="{74D6C48A-1C19-4B4D-A255-E0FFC6BB80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02" name="WordArt 60">
          <a:extLst>
            <a:ext uri="{FF2B5EF4-FFF2-40B4-BE49-F238E27FC236}">
              <a16:creationId xmlns:a16="http://schemas.microsoft.com/office/drawing/2014/main" id="{65E59ABE-F0FC-459D-B2F2-D9B989F444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3" name="WordArt 61">
          <a:extLst>
            <a:ext uri="{FF2B5EF4-FFF2-40B4-BE49-F238E27FC236}">
              <a16:creationId xmlns:a16="http://schemas.microsoft.com/office/drawing/2014/main" id="{59DC1C6D-AF6C-4FAC-A3C8-BDC2FA105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04" name="WordArt 63">
          <a:extLst>
            <a:ext uri="{FF2B5EF4-FFF2-40B4-BE49-F238E27FC236}">
              <a16:creationId xmlns:a16="http://schemas.microsoft.com/office/drawing/2014/main" id="{DA967CB3-9982-4AAD-9E55-975B43688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05" name="WordArt 66">
          <a:extLst>
            <a:ext uri="{FF2B5EF4-FFF2-40B4-BE49-F238E27FC236}">
              <a16:creationId xmlns:a16="http://schemas.microsoft.com/office/drawing/2014/main" id="{AA48FE67-6D6D-45D0-A8FE-C792CF784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06" name="WordArt 52">
          <a:extLst>
            <a:ext uri="{FF2B5EF4-FFF2-40B4-BE49-F238E27FC236}">
              <a16:creationId xmlns:a16="http://schemas.microsoft.com/office/drawing/2014/main" id="{4A65760F-76CA-4D1A-8128-1772B43A0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7" name="WordArt 53">
          <a:extLst>
            <a:ext uri="{FF2B5EF4-FFF2-40B4-BE49-F238E27FC236}">
              <a16:creationId xmlns:a16="http://schemas.microsoft.com/office/drawing/2014/main" id="{1C7EF4A1-7770-4F6A-B0EB-838ED24AC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08" name="WordArt 60">
          <a:extLst>
            <a:ext uri="{FF2B5EF4-FFF2-40B4-BE49-F238E27FC236}">
              <a16:creationId xmlns:a16="http://schemas.microsoft.com/office/drawing/2014/main" id="{D17391E4-0767-45FA-A17A-5102DF77FF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9" name="WordArt 61">
          <a:extLst>
            <a:ext uri="{FF2B5EF4-FFF2-40B4-BE49-F238E27FC236}">
              <a16:creationId xmlns:a16="http://schemas.microsoft.com/office/drawing/2014/main" id="{8C1CCA11-02F5-408B-A1E7-C45CB2617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10" name="WordArt 63">
          <a:extLst>
            <a:ext uri="{FF2B5EF4-FFF2-40B4-BE49-F238E27FC236}">
              <a16:creationId xmlns:a16="http://schemas.microsoft.com/office/drawing/2014/main" id="{6ADF1DC5-8DC8-4303-B937-7CC46AD8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1" name="WordArt 66">
          <a:extLst>
            <a:ext uri="{FF2B5EF4-FFF2-40B4-BE49-F238E27FC236}">
              <a16:creationId xmlns:a16="http://schemas.microsoft.com/office/drawing/2014/main" id="{EF89819D-89FB-4DA7-8E4F-558139DF4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12" name="WordArt 52">
          <a:extLst>
            <a:ext uri="{FF2B5EF4-FFF2-40B4-BE49-F238E27FC236}">
              <a16:creationId xmlns:a16="http://schemas.microsoft.com/office/drawing/2014/main" id="{21C3AA57-36B7-4C36-BCEF-CF6B5965C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13" name="WordArt 53">
          <a:extLst>
            <a:ext uri="{FF2B5EF4-FFF2-40B4-BE49-F238E27FC236}">
              <a16:creationId xmlns:a16="http://schemas.microsoft.com/office/drawing/2014/main" id="{BC2B354F-D0CC-430C-90EF-2194E7201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4" name="WordArt 60">
          <a:extLst>
            <a:ext uri="{FF2B5EF4-FFF2-40B4-BE49-F238E27FC236}">
              <a16:creationId xmlns:a16="http://schemas.microsoft.com/office/drawing/2014/main" id="{C4265517-9CE0-457E-9F63-CB8D5954C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15" name="WordArt 61">
          <a:extLst>
            <a:ext uri="{FF2B5EF4-FFF2-40B4-BE49-F238E27FC236}">
              <a16:creationId xmlns:a16="http://schemas.microsoft.com/office/drawing/2014/main" id="{C8A7B358-DFA3-471E-BE04-87D886060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16" name="WordArt 63">
          <a:extLst>
            <a:ext uri="{FF2B5EF4-FFF2-40B4-BE49-F238E27FC236}">
              <a16:creationId xmlns:a16="http://schemas.microsoft.com/office/drawing/2014/main" id="{C084A961-A5AA-4E54-B86D-04F552F75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7" name="WordArt 66">
          <a:extLst>
            <a:ext uri="{FF2B5EF4-FFF2-40B4-BE49-F238E27FC236}">
              <a16:creationId xmlns:a16="http://schemas.microsoft.com/office/drawing/2014/main" id="{13DF0927-6B03-4852-9E99-89B38889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18" name="WordArt 52">
          <a:extLst>
            <a:ext uri="{FF2B5EF4-FFF2-40B4-BE49-F238E27FC236}">
              <a16:creationId xmlns:a16="http://schemas.microsoft.com/office/drawing/2014/main" id="{2A02CDB8-F463-4351-A65B-1065D651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19" name="WordArt 53">
          <a:extLst>
            <a:ext uri="{FF2B5EF4-FFF2-40B4-BE49-F238E27FC236}">
              <a16:creationId xmlns:a16="http://schemas.microsoft.com/office/drawing/2014/main" id="{738E16E9-9197-4C04-9627-0C3CBC5FBF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20" name="WordArt 60">
          <a:extLst>
            <a:ext uri="{FF2B5EF4-FFF2-40B4-BE49-F238E27FC236}">
              <a16:creationId xmlns:a16="http://schemas.microsoft.com/office/drawing/2014/main" id="{CC50FE24-B26A-4D21-B155-1A0AE4A77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1" name="WordArt 61">
          <a:extLst>
            <a:ext uri="{FF2B5EF4-FFF2-40B4-BE49-F238E27FC236}">
              <a16:creationId xmlns:a16="http://schemas.microsoft.com/office/drawing/2014/main" id="{DDCD06D2-6CD7-4E9A-A995-02DAAB51AB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22" name="WordArt 63">
          <a:extLst>
            <a:ext uri="{FF2B5EF4-FFF2-40B4-BE49-F238E27FC236}">
              <a16:creationId xmlns:a16="http://schemas.microsoft.com/office/drawing/2014/main" id="{BD44B65F-5D77-4FE8-83DE-6D56C244C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723" name="WordArt 66">
          <a:extLst>
            <a:ext uri="{FF2B5EF4-FFF2-40B4-BE49-F238E27FC236}">
              <a16:creationId xmlns:a16="http://schemas.microsoft.com/office/drawing/2014/main" id="{E01C7947-D64E-48AE-8F58-1A39F1907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24" name="WordArt 52">
          <a:extLst>
            <a:ext uri="{FF2B5EF4-FFF2-40B4-BE49-F238E27FC236}">
              <a16:creationId xmlns:a16="http://schemas.microsoft.com/office/drawing/2014/main" id="{B54D51DC-FB4C-4A8B-8D99-49B215B2D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5" name="WordArt 53">
          <a:extLst>
            <a:ext uri="{FF2B5EF4-FFF2-40B4-BE49-F238E27FC236}">
              <a16:creationId xmlns:a16="http://schemas.microsoft.com/office/drawing/2014/main" id="{0A26D28F-0432-4494-BF06-0E383A9E5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26" name="WordArt 60">
          <a:extLst>
            <a:ext uri="{FF2B5EF4-FFF2-40B4-BE49-F238E27FC236}">
              <a16:creationId xmlns:a16="http://schemas.microsoft.com/office/drawing/2014/main" id="{C8E5277B-D465-4187-9FBF-8538D45AC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7" name="WordArt 61">
          <a:extLst>
            <a:ext uri="{FF2B5EF4-FFF2-40B4-BE49-F238E27FC236}">
              <a16:creationId xmlns:a16="http://schemas.microsoft.com/office/drawing/2014/main" id="{BE42FF21-6D4F-4A5E-8F1D-DA42B3C01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28" name="WordArt 63">
          <a:extLst>
            <a:ext uri="{FF2B5EF4-FFF2-40B4-BE49-F238E27FC236}">
              <a16:creationId xmlns:a16="http://schemas.microsoft.com/office/drawing/2014/main" id="{90C0EF5B-C040-4E07-89B2-B06910412F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29" name="WordArt 66">
          <a:extLst>
            <a:ext uri="{FF2B5EF4-FFF2-40B4-BE49-F238E27FC236}">
              <a16:creationId xmlns:a16="http://schemas.microsoft.com/office/drawing/2014/main" id="{B7DB1006-DF63-48D3-8EC8-390ADFD18E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0" name="WordArt 52">
          <a:extLst>
            <a:ext uri="{FF2B5EF4-FFF2-40B4-BE49-F238E27FC236}">
              <a16:creationId xmlns:a16="http://schemas.microsoft.com/office/drawing/2014/main" id="{D7B0E372-66FA-4C47-BB24-A35B1294F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31" name="WordArt 53">
          <a:extLst>
            <a:ext uri="{FF2B5EF4-FFF2-40B4-BE49-F238E27FC236}">
              <a16:creationId xmlns:a16="http://schemas.microsoft.com/office/drawing/2014/main" id="{FBD4C138-910C-4E10-9784-354DBCABD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32" name="WordArt 60">
          <a:extLst>
            <a:ext uri="{FF2B5EF4-FFF2-40B4-BE49-F238E27FC236}">
              <a16:creationId xmlns:a16="http://schemas.microsoft.com/office/drawing/2014/main" id="{21D29B6C-075F-4E0B-95F8-9A39B3FCA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33" name="WordArt 61">
          <a:extLst>
            <a:ext uri="{FF2B5EF4-FFF2-40B4-BE49-F238E27FC236}">
              <a16:creationId xmlns:a16="http://schemas.microsoft.com/office/drawing/2014/main" id="{3034B7D3-446E-4FD8-AEEB-D1EBF9FA1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4" name="WordArt 63">
          <a:extLst>
            <a:ext uri="{FF2B5EF4-FFF2-40B4-BE49-F238E27FC236}">
              <a16:creationId xmlns:a16="http://schemas.microsoft.com/office/drawing/2014/main" id="{678D3F52-0398-4B02-9A66-BD6D3F2D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35" name="WordArt 66">
          <a:extLst>
            <a:ext uri="{FF2B5EF4-FFF2-40B4-BE49-F238E27FC236}">
              <a16:creationId xmlns:a16="http://schemas.microsoft.com/office/drawing/2014/main" id="{9B53F0B4-C87A-41DC-98E1-29C7F0B2C5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6" name="WordArt 52">
          <a:extLst>
            <a:ext uri="{FF2B5EF4-FFF2-40B4-BE49-F238E27FC236}">
              <a16:creationId xmlns:a16="http://schemas.microsoft.com/office/drawing/2014/main" id="{3FC63372-7609-4711-9074-F391714348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37" name="WordArt 53">
          <a:extLst>
            <a:ext uri="{FF2B5EF4-FFF2-40B4-BE49-F238E27FC236}">
              <a16:creationId xmlns:a16="http://schemas.microsoft.com/office/drawing/2014/main" id="{608C750F-0E45-47DD-9CA3-B238751DF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38" name="WordArt 60">
          <a:extLst>
            <a:ext uri="{FF2B5EF4-FFF2-40B4-BE49-F238E27FC236}">
              <a16:creationId xmlns:a16="http://schemas.microsoft.com/office/drawing/2014/main" id="{99EFEFD0-6387-4BD4-96DD-926D95E0C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39" name="WordArt 61">
          <a:extLst>
            <a:ext uri="{FF2B5EF4-FFF2-40B4-BE49-F238E27FC236}">
              <a16:creationId xmlns:a16="http://schemas.microsoft.com/office/drawing/2014/main" id="{757064CC-BFEE-4AFE-8D4A-68AB2E91C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40" name="WordArt 63">
          <a:extLst>
            <a:ext uri="{FF2B5EF4-FFF2-40B4-BE49-F238E27FC236}">
              <a16:creationId xmlns:a16="http://schemas.microsoft.com/office/drawing/2014/main" id="{31F98D22-D43B-4017-9CCE-D1B9AD8715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1" name="WordArt 66">
          <a:extLst>
            <a:ext uri="{FF2B5EF4-FFF2-40B4-BE49-F238E27FC236}">
              <a16:creationId xmlns:a16="http://schemas.microsoft.com/office/drawing/2014/main" id="{DBE759D9-95A7-4FF9-83DA-D82B3FD279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ven-vos@hotmail.com" TargetMode="External"/><Relationship Id="rId1" Type="http://schemas.openxmlformats.org/officeDocument/2006/relationships/hyperlink" Target="mailto:julian.zwijghuizen@gmail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jaap_Smit@hetnet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B125"/>
  <sheetViews>
    <sheetView tabSelected="1" zoomScale="93" zoomScaleNormal="93" workbookViewId="0">
      <selection activeCell="R45" sqref="R45"/>
    </sheetView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2.42578125" style="61" customWidth="1"/>
    <col min="5" max="6" width="5" style="120" customWidth="1"/>
    <col min="7" max="7" width="9.7109375" style="61" customWidth="1"/>
    <col min="8" max="8" width="10" style="61" customWidth="1"/>
    <col min="9" max="9" width="9.5703125" style="61" customWidth="1"/>
    <col min="10" max="10" width="14.42578125" style="121" customWidth="1"/>
    <col min="11" max="11" width="8.140625" style="73" customWidth="1"/>
    <col min="12" max="12" width="4.28515625" style="119" customWidth="1"/>
    <col min="13" max="13" width="4.7109375" style="61" customWidth="1"/>
    <col min="14" max="14" width="29.7109375" style="61" customWidth="1"/>
    <col min="15" max="15" width="6.140625" style="120" customWidth="1"/>
    <col min="16" max="16" width="26.7109375" style="61" customWidth="1"/>
    <col min="17" max="17" width="4.85546875" style="61" customWidth="1"/>
    <col min="18" max="18" width="5" style="61" customWidth="1"/>
    <col min="19" max="19" width="14.140625" style="61" customWidth="1"/>
    <col min="20" max="20" width="4.28515625" style="99" customWidth="1"/>
    <col min="21" max="21" width="62.7109375" style="61" customWidth="1"/>
    <col min="22" max="22" width="59.7109375" customWidth="1"/>
    <col min="24" max="24" width="41.42578125" customWidth="1"/>
    <col min="28" max="28" width="9.140625" style="126"/>
  </cols>
  <sheetData>
    <row r="1" spans="1:28" ht="46.5">
      <c r="B1" s="622" t="s">
        <v>211</v>
      </c>
      <c r="C1" s="622"/>
      <c r="D1" s="622"/>
      <c r="E1" s="622"/>
      <c r="F1" s="622"/>
      <c r="G1" s="622"/>
      <c r="H1" s="62"/>
      <c r="I1" s="62"/>
      <c r="J1"/>
      <c r="K1" s="63"/>
      <c r="L1" s="63"/>
      <c r="M1" s="622" t="s">
        <v>212</v>
      </c>
      <c r="N1" s="622"/>
      <c r="O1" s="622"/>
      <c r="P1" s="622"/>
      <c r="Q1" s="622"/>
      <c r="R1" s="64"/>
      <c r="S1" s="64"/>
      <c r="T1" s="63"/>
      <c r="V1" s="126"/>
      <c r="W1" s="126"/>
      <c r="X1" s="126"/>
      <c r="Y1" s="126"/>
      <c r="Z1" s="126"/>
      <c r="AA1" s="126"/>
    </row>
    <row r="2" spans="1:28" ht="28.5">
      <c r="A2" s="65"/>
      <c r="B2" s="66" t="str">
        <f>D83</f>
        <v>Sven Vos</v>
      </c>
      <c r="C2" s="64"/>
      <c r="D2" s="64"/>
      <c r="E2" s="67"/>
      <c r="F2" s="67"/>
      <c r="G2" s="63"/>
      <c r="H2" s="64"/>
      <c r="I2" s="64"/>
      <c r="J2" s="64"/>
      <c r="K2" s="64"/>
      <c r="L2" s="63"/>
      <c r="M2" s="623" t="str">
        <f>N83</f>
        <v>Julian Zwijghuizen</v>
      </c>
      <c r="N2" s="624"/>
      <c r="O2" s="624"/>
      <c r="P2" s="625"/>
      <c r="Q2" s="68"/>
      <c r="R2" s="64"/>
      <c r="S2" s="64"/>
      <c r="T2" s="64"/>
      <c r="U2" s="65"/>
      <c r="V2" s="126"/>
      <c r="W2" s="126"/>
      <c r="X2" s="126"/>
      <c r="Y2" s="126"/>
      <c r="Z2" s="126"/>
      <c r="AA2" s="126"/>
    </row>
    <row r="3" spans="1:28" ht="28.5">
      <c r="A3" s="65"/>
      <c r="B3" s="66" t="str">
        <f>D84</f>
        <v>Squadra di Volpi</v>
      </c>
      <c r="C3" s="64"/>
      <c r="D3" s="64"/>
      <c r="H3" s="69" t="s">
        <v>314</v>
      </c>
      <c r="I3" s="64"/>
      <c r="J3" s="64"/>
      <c r="K3" s="64"/>
      <c r="L3" s="63"/>
      <c r="M3" s="66" t="str">
        <f>N84</f>
        <v>VV Rechtsbuitenadem</v>
      </c>
      <c r="N3" s="64"/>
      <c r="O3" s="64"/>
      <c r="P3" s="66"/>
      <c r="Q3" s="68"/>
      <c r="R3" s="64"/>
      <c r="S3" s="64"/>
      <c r="T3" s="64"/>
      <c r="U3" s="65"/>
      <c r="V3" s="126"/>
      <c r="W3" s="126"/>
      <c r="X3" s="126"/>
      <c r="Y3" s="126"/>
      <c r="Z3" s="126"/>
      <c r="AA3" s="126"/>
    </row>
    <row r="4" spans="1:28" ht="12" customHeight="1">
      <c r="A4" s="65"/>
      <c r="B4" s="63"/>
      <c r="C4" s="70"/>
      <c r="D4" s="71"/>
      <c r="E4" s="71"/>
      <c r="F4" s="71"/>
      <c r="G4" s="122"/>
      <c r="H4" s="71"/>
      <c r="I4" s="71"/>
      <c r="J4" s="72"/>
      <c r="L4" s="63"/>
      <c r="M4" s="74"/>
      <c r="N4" s="75"/>
      <c r="O4" s="66"/>
      <c r="P4" s="64"/>
      <c r="Q4" s="64"/>
      <c r="R4" s="64"/>
      <c r="S4" s="76"/>
      <c r="T4" s="76"/>
      <c r="U4" s="65"/>
      <c r="V4" s="126"/>
      <c r="W4" s="126"/>
      <c r="X4" s="126"/>
      <c r="Y4" s="126"/>
      <c r="Z4" s="126"/>
      <c r="AA4" s="126"/>
    </row>
    <row r="5" spans="1:28">
      <c r="A5" s="65"/>
      <c r="B5" s="567"/>
      <c r="C5" s="568"/>
      <c r="D5" s="569"/>
      <c r="E5" s="569"/>
      <c r="F5" s="569"/>
      <c r="G5" s="569"/>
      <c r="H5" s="569"/>
      <c r="I5" s="569"/>
      <c r="J5" s="570"/>
      <c r="L5" s="63"/>
      <c r="M5" s="85"/>
      <c r="N5" s="86"/>
      <c r="O5" s="87"/>
      <c r="P5" s="87"/>
      <c r="Q5" s="87"/>
      <c r="R5" s="87"/>
      <c r="S5" s="87"/>
      <c r="T5" s="72"/>
      <c r="U5" s="68"/>
      <c r="V5" s="126"/>
      <c r="W5" s="126"/>
      <c r="X5" s="126"/>
      <c r="Y5" s="126"/>
      <c r="Z5" s="126"/>
      <c r="AA5" s="126"/>
    </row>
    <row r="6" spans="1:28">
      <c r="A6" s="65"/>
      <c r="B6" s="123"/>
      <c r="C6" s="86"/>
      <c r="D6" s="87"/>
      <c r="E6" s="608" t="str">
        <f>D88</f>
        <v>Alderik van der Ploeg</v>
      </c>
      <c r="F6" s="87"/>
      <c r="G6" s="87"/>
      <c r="H6" s="87"/>
      <c r="I6" s="87"/>
      <c r="J6" s="571"/>
      <c r="L6" s="63"/>
      <c r="M6" s="85"/>
      <c r="N6" s="86"/>
      <c r="O6" s="86"/>
      <c r="P6" s="87" t="str">
        <f>N88</f>
        <v>Alderik van der Ploeg</v>
      </c>
      <c r="Q6" s="87"/>
      <c r="R6" s="87"/>
      <c r="S6" s="87"/>
      <c r="T6" s="72"/>
      <c r="U6" s="68"/>
      <c r="V6" s="126"/>
      <c r="W6" s="126"/>
      <c r="X6" s="126"/>
      <c r="Y6" s="126"/>
      <c r="Z6" s="126"/>
      <c r="AA6" s="126"/>
    </row>
    <row r="7" spans="1:28" s="61" customFormat="1" ht="12.75" customHeight="1">
      <c r="A7" s="65"/>
      <c r="B7" s="123"/>
      <c r="C7" s="86"/>
      <c r="D7" s="87"/>
      <c r="E7" s="87"/>
      <c r="F7" s="87"/>
      <c r="G7" s="87"/>
      <c r="H7" s="87"/>
      <c r="I7" s="87"/>
      <c r="J7" s="571"/>
      <c r="K7" s="73"/>
      <c r="L7" s="63"/>
      <c r="M7" s="85"/>
      <c r="N7" s="86"/>
      <c r="O7" s="87"/>
      <c r="P7" s="91"/>
      <c r="Q7" s="87"/>
      <c r="R7" s="87"/>
      <c r="S7" s="87"/>
      <c r="T7" s="72"/>
      <c r="U7" s="68"/>
      <c r="V7" s="68"/>
      <c r="W7" s="68"/>
      <c r="X7" s="68"/>
      <c r="Y7" s="68"/>
      <c r="Z7" s="68"/>
      <c r="AA7" s="68"/>
      <c r="AB7" s="68"/>
    </row>
    <row r="8" spans="1:28" s="61" customFormat="1" ht="12.75" customHeight="1">
      <c r="A8" s="65"/>
      <c r="B8" s="123"/>
      <c r="C8" s="87"/>
      <c r="D8" s="87"/>
      <c r="E8" s="87"/>
      <c r="F8" s="87"/>
      <c r="G8" s="87"/>
      <c r="H8" s="87"/>
      <c r="I8" s="87"/>
      <c r="J8" s="571"/>
      <c r="K8" s="73"/>
      <c r="L8" s="63"/>
      <c r="M8" s="85"/>
      <c r="N8" s="86"/>
      <c r="O8" s="87"/>
      <c r="P8" s="91"/>
      <c r="Q8" s="87"/>
      <c r="R8" s="87"/>
      <c r="S8" s="87"/>
      <c r="T8" s="72"/>
      <c r="U8" s="68"/>
      <c r="V8" s="68"/>
      <c r="W8" s="68"/>
      <c r="X8" s="68"/>
      <c r="Y8" s="68"/>
      <c r="Z8" s="68"/>
      <c r="AA8" s="68"/>
      <c r="AB8" s="68"/>
    </row>
    <row r="9" spans="1:28" s="61" customFormat="1" ht="12.75" customHeight="1">
      <c r="A9" s="65"/>
      <c r="B9" s="123"/>
      <c r="C9" s="86" t="str">
        <f>D89</f>
        <v>Ivar van Dijken</v>
      </c>
      <c r="D9" s="87"/>
      <c r="E9" s="87"/>
      <c r="F9" s="87"/>
      <c r="G9" s="87"/>
      <c r="H9" s="87"/>
      <c r="I9" s="87" t="str">
        <f>D91</f>
        <v>Gea Spijk</v>
      </c>
      <c r="J9" s="571"/>
      <c r="K9" s="73"/>
      <c r="L9" s="63"/>
      <c r="M9" s="85"/>
      <c r="N9" s="86" t="str">
        <f>N89</f>
        <v>Frank Pijper</v>
      </c>
      <c r="O9" s="87"/>
      <c r="P9" s="91"/>
      <c r="Q9" s="89" t="str">
        <f>N91</f>
        <v>Roelof Zwijghuizen</v>
      </c>
      <c r="R9" s="87"/>
      <c r="S9" s="87"/>
      <c r="T9" s="72"/>
      <c r="U9" s="68"/>
      <c r="V9" s="68"/>
      <c r="W9" s="68"/>
      <c r="X9" s="68"/>
      <c r="Y9" s="68"/>
      <c r="Z9" s="68"/>
      <c r="AA9" s="68"/>
      <c r="AB9" s="68"/>
    </row>
    <row r="10" spans="1:28" s="61" customFormat="1" ht="12.75" customHeight="1">
      <c r="A10" s="65"/>
      <c r="B10" s="123"/>
      <c r="C10" s="86"/>
      <c r="D10" s="86"/>
      <c r="E10" s="87"/>
      <c r="F10" s="598" t="str">
        <f>D90</f>
        <v>Natascha Kruys</v>
      </c>
      <c r="G10" s="87"/>
      <c r="H10" s="87"/>
      <c r="I10" s="87"/>
      <c r="J10" s="571"/>
      <c r="K10" s="73"/>
      <c r="L10" s="63"/>
      <c r="M10" s="85"/>
      <c r="N10" s="86"/>
      <c r="O10" s="87"/>
      <c r="P10" s="87" t="str">
        <f>N90</f>
        <v>Bert-Jan Huizing</v>
      </c>
      <c r="Q10" s="87"/>
      <c r="R10" s="87"/>
      <c r="S10" s="87"/>
      <c r="T10" s="72"/>
      <c r="U10" s="68"/>
      <c r="V10" s="68"/>
      <c r="W10" s="68"/>
      <c r="X10" s="68"/>
      <c r="Y10" s="68"/>
      <c r="Z10" s="68"/>
      <c r="AA10" s="68"/>
      <c r="AB10" s="68"/>
    </row>
    <row r="11" spans="1:28" s="61" customFormat="1" ht="12.75" customHeight="1">
      <c r="A11" s="65"/>
      <c r="B11" s="123"/>
      <c r="C11" s="86"/>
      <c r="D11" s="87"/>
      <c r="E11" s="87"/>
      <c r="F11" s="87"/>
      <c r="G11" s="87"/>
      <c r="H11" s="87"/>
      <c r="I11" s="87"/>
      <c r="J11" s="571"/>
      <c r="K11" s="73"/>
      <c r="L11" s="63"/>
      <c r="M11" s="85"/>
      <c r="N11" s="86"/>
      <c r="O11" s="87"/>
      <c r="P11" s="87"/>
      <c r="Q11" s="87"/>
      <c r="R11" s="87"/>
      <c r="S11" s="87"/>
      <c r="T11" s="72"/>
      <c r="U11" s="68"/>
      <c r="V11" s="68"/>
      <c r="W11" s="68"/>
      <c r="X11" s="68"/>
      <c r="Y11" s="68"/>
      <c r="Z11" s="68"/>
      <c r="AA11" s="68"/>
      <c r="AB11" s="68"/>
    </row>
    <row r="12" spans="1:28" s="61" customFormat="1" ht="12.75" customHeight="1">
      <c r="A12" s="65"/>
      <c r="B12" s="123"/>
      <c r="C12" s="87"/>
      <c r="D12" s="87"/>
      <c r="E12" s="87"/>
      <c r="F12" s="87"/>
      <c r="G12" s="87"/>
      <c r="H12" s="87"/>
      <c r="I12" s="87"/>
      <c r="J12" s="571"/>
      <c r="K12" s="73"/>
      <c r="L12" s="63"/>
      <c r="M12" s="85"/>
      <c r="N12" s="87"/>
      <c r="O12" s="87"/>
      <c r="P12" s="87"/>
      <c r="Q12" s="87"/>
      <c r="R12" s="88"/>
      <c r="S12" s="87"/>
      <c r="T12" s="72"/>
      <c r="U12" s="68"/>
      <c r="V12" s="68"/>
      <c r="W12" s="68"/>
      <c r="X12" s="68"/>
      <c r="Y12" s="68"/>
      <c r="Z12" s="68"/>
      <c r="AA12" s="68"/>
      <c r="AB12" s="68"/>
    </row>
    <row r="13" spans="1:28" s="61" customFormat="1" ht="12.75">
      <c r="A13" s="65"/>
      <c r="B13" s="123"/>
      <c r="C13" s="87" t="str">
        <f>D92</f>
        <v>Lisa Huizing</v>
      </c>
      <c r="D13" s="87"/>
      <c r="E13" s="87"/>
      <c r="F13" s="599" t="str">
        <f>D93</f>
        <v>Emiel Bos</v>
      </c>
      <c r="G13" s="87"/>
      <c r="H13" s="87"/>
      <c r="I13" s="87" t="str">
        <f>D95</f>
        <v>Thomas Robinson</v>
      </c>
      <c r="J13" s="572"/>
      <c r="K13" s="73"/>
      <c r="L13" s="63"/>
      <c r="M13" s="85"/>
      <c r="N13" s="86" t="str">
        <f>N92</f>
        <v>Joke Romp</v>
      </c>
      <c r="O13" s="89"/>
      <c r="P13" s="87" t="str">
        <f>N93</f>
        <v>Emiel Bos</v>
      </c>
      <c r="Q13" s="87" t="str">
        <f>N95</f>
        <v>Lisa Huizing</v>
      </c>
      <c r="R13" s="87"/>
      <c r="S13" s="87"/>
      <c r="T13" s="71"/>
      <c r="U13" s="68"/>
      <c r="V13" s="68"/>
      <c r="W13" s="68"/>
      <c r="X13" s="68"/>
      <c r="Y13" s="68"/>
      <c r="Z13" s="68"/>
      <c r="AA13" s="68"/>
      <c r="AB13" s="68"/>
    </row>
    <row r="14" spans="1:28" s="61" customFormat="1" ht="12.75" customHeight="1">
      <c r="A14" s="65"/>
      <c r="B14" s="123"/>
      <c r="C14" s="87"/>
      <c r="D14" s="87"/>
      <c r="E14" s="87"/>
      <c r="F14" s="87"/>
      <c r="G14" s="87"/>
      <c r="H14" s="87"/>
      <c r="I14" s="89"/>
      <c r="J14" s="572"/>
      <c r="K14" s="73"/>
      <c r="L14" s="63"/>
      <c r="M14" s="85"/>
      <c r="N14" s="89"/>
      <c r="O14" s="87"/>
      <c r="P14" s="87"/>
      <c r="Q14" s="90"/>
      <c r="R14" s="87"/>
      <c r="S14" s="87"/>
      <c r="T14" s="71"/>
      <c r="U14" s="68"/>
      <c r="V14" s="68"/>
      <c r="W14" s="68"/>
      <c r="X14" s="68"/>
      <c r="Y14" s="68"/>
      <c r="Z14" s="68"/>
      <c r="AA14" s="68"/>
      <c r="AB14" s="68"/>
    </row>
    <row r="15" spans="1:28" s="61" customFormat="1" ht="12.75" customHeight="1">
      <c r="A15" s="65"/>
      <c r="B15" s="123"/>
      <c r="C15" s="87"/>
      <c r="D15" s="87"/>
      <c r="E15" s="87"/>
      <c r="F15" s="599" t="str">
        <f>D94</f>
        <v>Joran Bos</v>
      </c>
      <c r="G15" s="599"/>
      <c r="H15" s="599"/>
      <c r="I15" s="87"/>
      <c r="J15" s="572"/>
      <c r="K15" s="73"/>
      <c r="L15" s="63"/>
      <c r="M15" s="85"/>
      <c r="N15" s="87"/>
      <c r="O15" s="89"/>
      <c r="P15" s="87" t="str">
        <f>N94</f>
        <v>Eva Mekkering</v>
      </c>
      <c r="Q15" s="87"/>
      <c r="R15" s="87"/>
      <c r="S15" s="89"/>
      <c r="T15" s="72"/>
      <c r="U15" s="68"/>
      <c r="V15" s="68"/>
      <c r="W15" s="68"/>
      <c r="X15" s="68"/>
      <c r="Y15" s="68"/>
      <c r="Z15" s="68"/>
      <c r="AA15" s="68"/>
      <c r="AB15" s="68"/>
    </row>
    <row r="16" spans="1:28" s="61" customFormat="1" ht="12.75">
      <c r="A16" s="65"/>
      <c r="B16" s="123"/>
      <c r="C16" s="89" t="str">
        <f>D96</f>
        <v>Giacomo Marras</v>
      </c>
      <c r="D16" s="87"/>
      <c r="E16" s="87"/>
      <c r="F16" s="87"/>
      <c r="G16" s="87"/>
      <c r="H16" s="87"/>
      <c r="I16" s="89" t="str">
        <f>D98</f>
        <v>Marthijn Brontsema</v>
      </c>
      <c r="J16" s="572"/>
      <c r="K16" s="73"/>
      <c r="L16" s="63"/>
      <c r="M16" s="85"/>
      <c r="N16" s="87"/>
      <c r="O16" s="87"/>
      <c r="P16" s="91"/>
      <c r="Q16" s="87"/>
      <c r="R16" s="87"/>
      <c r="S16" s="87"/>
      <c r="T16" s="71"/>
      <c r="U16" s="68"/>
      <c r="V16" s="68"/>
      <c r="W16" s="68"/>
      <c r="X16" s="68"/>
      <c r="Y16" s="68"/>
      <c r="Z16" s="68"/>
      <c r="AA16" s="68"/>
      <c r="AB16" s="68"/>
    </row>
    <row r="17" spans="1:28" s="61" customFormat="1" ht="12.75" customHeight="1">
      <c r="A17" s="65"/>
      <c r="B17" s="123"/>
      <c r="C17" s="87"/>
      <c r="D17" s="87"/>
      <c r="E17" s="87"/>
      <c r="F17" s="90"/>
      <c r="G17" s="87"/>
      <c r="H17" s="87"/>
      <c r="I17" s="87"/>
      <c r="J17" s="571"/>
      <c r="K17" s="73"/>
      <c r="L17" s="63"/>
      <c r="M17" s="85"/>
      <c r="N17" s="89" t="str">
        <f>N96</f>
        <v>Danny Woortman</v>
      </c>
      <c r="O17" s="87"/>
      <c r="P17" s="91"/>
      <c r="Q17" s="89" t="str">
        <f>N98</f>
        <v>Ruud Kuizenga</v>
      </c>
      <c r="R17" s="87"/>
      <c r="S17" s="87"/>
      <c r="T17" s="72"/>
      <c r="U17" s="68"/>
      <c r="V17" s="68"/>
      <c r="W17" s="68"/>
      <c r="X17" s="68"/>
      <c r="Y17" s="68"/>
      <c r="Z17" s="68"/>
      <c r="AA17" s="68"/>
      <c r="AB17" s="68"/>
    </row>
    <row r="18" spans="1:28" s="61" customFormat="1" ht="12.75" customHeight="1">
      <c r="A18" s="65"/>
      <c r="B18" s="123"/>
      <c r="C18" s="87"/>
      <c r="D18" s="91"/>
      <c r="E18" s="87"/>
      <c r="F18" s="599" t="str">
        <f>D97</f>
        <v>Ruud Kuizenga</v>
      </c>
      <c r="G18" s="87"/>
      <c r="H18" s="87"/>
      <c r="I18" s="87"/>
      <c r="J18" s="573"/>
      <c r="K18" s="73"/>
      <c r="L18" s="63"/>
      <c r="M18" s="85"/>
      <c r="N18" s="87"/>
      <c r="O18" s="88"/>
      <c r="P18" s="87" t="str">
        <f>N97</f>
        <v>Rindert Havinga</v>
      </c>
      <c r="Q18" s="88"/>
      <c r="R18" s="91"/>
      <c r="S18" s="87"/>
      <c r="T18" s="93"/>
      <c r="U18" s="68"/>
      <c r="V18" s="68"/>
      <c r="W18" s="68"/>
      <c r="X18" s="68"/>
      <c r="Y18" s="68"/>
      <c r="Z18" s="68"/>
      <c r="AA18" s="68"/>
      <c r="AB18" s="68"/>
    </row>
    <row r="19" spans="1:28" s="61" customFormat="1" ht="12.75" customHeight="1">
      <c r="A19" s="65"/>
      <c r="B19" s="124"/>
      <c r="C19" s="125"/>
      <c r="D19" s="125"/>
      <c r="E19" s="125"/>
      <c r="F19" s="125"/>
      <c r="G19" s="125"/>
      <c r="H19" s="125"/>
      <c r="I19" s="125"/>
      <c r="J19" s="574"/>
      <c r="K19" s="73"/>
      <c r="L19" s="63"/>
      <c r="M19" s="92"/>
      <c r="N19" s="92"/>
      <c r="O19" s="92"/>
      <c r="P19" s="92"/>
      <c r="Q19" s="92"/>
      <c r="R19" s="92"/>
      <c r="S19" s="92"/>
      <c r="T19" s="93"/>
      <c r="U19" s="68"/>
      <c r="V19" s="68"/>
      <c r="W19" s="68"/>
      <c r="X19" s="68"/>
      <c r="Y19" s="68"/>
      <c r="Z19" s="68"/>
      <c r="AA19" s="68"/>
      <c r="AB19" s="68"/>
    </row>
    <row r="20" spans="1:28" s="61" customFormat="1" ht="2.25" customHeight="1">
      <c r="A20" s="65"/>
      <c r="B20" s="68"/>
      <c r="C20" s="68"/>
      <c r="D20" s="68"/>
      <c r="E20" s="68"/>
      <c r="F20" s="68"/>
      <c r="G20" s="68"/>
      <c r="H20" s="68"/>
      <c r="I20" s="68"/>
      <c r="J20" s="68"/>
      <c r="K20" s="94"/>
      <c r="L20" s="95"/>
      <c r="M20" s="63"/>
      <c r="N20" s="63"/>
      <c r="O20" s="67"/>
      <c r="P20" s="63"/>
      <c r="Q20" s="63"/>
      <c r="R20" s="63"/>
      <c r="S20" s="63"/>
      <c r="T20" s="63"/>
      <c r="U20" s="68"/>
      <c r="V20" s="68"/>
      <c r="W20" s="68"/>
      <c r="X20" s="68"/>
      <c r="Y20" s="68"/>
      <c r="Z20" s="68"/>
      <c r="AA20" s="68"/>
      <c r="AB20" s="68"/>
    </row>
    <row r="21" spans="1:28" s="61" customFormat="1" ht="12.75" customHeight="1">
      <c r="A21" s="65"/>
      <c r="B21" s="128"/>
      <c r="C21" s="626" t="s">
        <v>213</v>
      </c>
      <c r="D21" s="129"/>
      <c r="E21" s="130"/>
      <c r="F21" s="130"/>
      <c r="G21" s="131"/>
      <c r="H21" s="129"/>
      <c r="I21" s="129"/>
      <c r="J21" s="132"/>
      <c r="K21" s="73"/>
      <c r="L21" s="562"/>
      <c r="M21" s="138"/>
      <c r="N21" s="626" t="s">
        <v>214</v>
      </c>
      <c r="O21" s="139"/>
      <c r="P21" s="140"/>
      <c r="Q21" s="139"/>
      <c r="R21" s="139"/>
      <c r="S21" s="141"/>
      <c r="T21" s="63"/>
      <c r="U21" s="68"/>
      <c r="V21" s="68"/>
      <c r="W21" s="68"/>
      <c r="X21" s="68"/>
      <c r="Y21" s="68"/>
      <c r="Z21" s="68"/>
      <c r="AA21" s="68"/>
      <c r="AB21" s="68"/>
    </row>
    <row r="22" spans="1:28" ht="21">
      <c r="A22" s="65"/>
      <c r="B22" s="133"/>
      <c r="C22" s="627"/>
      <c r="D22" s="134"/>
      <c r="E22" s="135"/>
      <c r="F22" s="135"/>
      <c r="G22" s="136"/>
      <c r="H22" s="134"/>
      <c r="I22" s="134"/>
      <c r="J22" s="137"/>
      <c r="L22" s="63"/>
      <c r="M22" s="142"/>
      <c r="N22" s="627"/>
      <c r="O22" s="143"/>
      <c r="P22" s="143"/>
      <c r="Q22" s="144"/>
      <c r="R22" s="145"/>
      <c r="S22" s="146"/>
      <c r="T22" s="63"/>
      <c r="U22" s="68"/>
      <c r="V22" s="126"/>
      <c r="W22" s="126"/>
      <c r="X22" s="126"/>
      <c r="Y22" s="126"/>
      <c r="Z22" s="126"/>
      <c r="AA22" s="126"/>
    </row>
    <row r="23" spans="1:28">
      <c r="A23" s="65"/>
      <c r="B23" s="77">
        <v>1</v>
      </c>
      <c r="C23" s="78" t="str">
        <f>'22'!B1</f>
        <v>Sven Vos</v>
      </c>
      <c r="D23" s="79"/>
      <c r="E23" s="80">
        <f>'22'!P19</f>
        <v>33</v>
      </c>
      <c r="F23" s="80">
        <f>'22'!Q19</f>
        <v>37</v>
      </c>
      <c r="G23" s="78" t="str">
        <f>'22'!B2</f>
        <v>Squadra di Volpi</v>
      </c>
      <c r="H23" s="81"/>
      <c r="I23" s="79"/>
      <c r="J23" s="82">
        <f>'22'!D19</f>
        <v>15000000</v>
      </c>
      <c r="L23" s="610"/>
      <c r="M23" s="96">
        <v>1</v>
      </c>
      <c r="N23" s="78" t="s">
        <v>220</v>
      </c>
      <c r="O23" s="97">
        <f>'17'!F19</f>
        <v>446</v>
      </c>
      <c r="P23" s="78" t="s">
        <v>282</v>
      </c>
      <c r="Q23" s="98">
        <v>1</v>
      </c>
      <c r="R23" s="609">
        <f>Q23-M23</f>
        <v>0</v>
      </c>
      <c r="S23" s="82">
        <v>15000000</v>
      </c>
      <c r="T23" s="127"/>
      <c r="U23" s="68"/>
      <c r="V23" s="126"/>
      <c r="W23" s="126"/>
      <c r="X23" s="126"/>
      <c r="Y23" s="126"/>
      <c r="Z23" s="126"/>
      <c r="AA23" s="126"/>
    </row>
    <row r="24" spans="1:28">
      <c r="A24" s="65"/>
      <c r="B24" s="83">
        <v>2</v>
      </c>
      <c r="C24" s="78" t="str">
        <f>'9'!B1</f>
        <v>Nick Kramers</v>
      </c>
      <c r="D24" s="79"/>
      <c r="E24" s="80">
        <f>'9'!P19</f>
        <v>35</v>
      </c>
      <c r="F24" s="80">
        <f>'9'!Q19</f>
        <v>33</v>
      </c>
      <c r="G24" s="78" t="str">
        <f>'9'!B2</f>
        <v>Fc de Kliko's</v>
      </c>
      <c r="H24" s="81"/>
      <c r="I24" s="79"/>
      <c r="J24" s="82">
        <f>'9'!D19</f>
        <v>14250000</v>
      </c>
      <c r="L24" s="610"/>
      <c r="M24" s="100">
        <v>2</v>
      </c>
      <c r="N24" s="78" t="s">
        <v>287</v>
      </c>
      <c r="O24" s="97">
        <f>'19'!F19</f>
        <v>419</v>
      </c>
      <c r="P24" s="78" t="s">
        <v>288</v>
      </c>
      <c r="Q24" s="98">
        <v>2</v>
      </c>
      <c r="R24" s="609">
        <f>Q24-M24</f>
        <v>0</v>
      </c>
      <c r="S24" s="82">
        <v>14750000</v>
      </c>
      <c r="T24" s="127"/>
      <c r="U24" s="68"/>
      <c r="V24" s="126"/>
      <c r="W24" s="126"/>
      <c r="X24" s="126"/>
      <c r="Y24" s="126"/>
      <c r="Z24" s="126"/>
      <c r="AA24" s="126"/>
    </row>
    <row r="25" spans="1:28">
      <c r="A25" s="65"/>
      <c r="B25" s="83">
        <v>3</v>
      </c>
      <c r="C25" s="78" t="str">
        <f>'4'!B1</f>
        <v>Bé van der Laan</v>
      </c>
      <c r="D25" s="79"/>
      <c r="E25" s="80">
        <f>'4'!P19</f>
        <v>27</v>
      </c>
      <c r="F25" s="80">
        <f>'4'!Q19</f>
        <v>33</v>
      </c>
      <c r="G25" s="78" t="str">
        <f>'4'!B2</f>
        <v>Westeremder boys</v>
      </c>
      <c r="H25" s="81"/>
      <c r="I25" s="79"/>
      <c r="J25" s="82">
        <f>'4'!D19</f>
        <v>15000000</v>
      </c>
      <c r="L25" s="610"/>
      <c r="M25" s="96">
        <v>3</v>
      </c>
      <c r="N25" s="78" t="s">
        <v>76</v>
      </c>
      <c r="O25" s="97">
        <f>'20'!F19</f>
        <v>399</v>
      </c>
      <c r="P25" s="78" t="s">
        <v>290</v>
      </c>
      <c r="Q25" s="98">
        <v>3</v>
      </c>
      <c r="R25" s="609">
        <f>Q25-M25</f>
        <v>0</v>
      </c>
      <c r="S25" s="82">
        <v>13500000</v>
      </c>
      <c r="T25" s="127"/>
      <c r="U25" s="68"/>
      <c r="V25" s="126"/>
      <c r="W25" s="126"/>
      <c r="X25" s="126"/>
      <c r="Y25" s="126"/>
      <c r="Z25" s="126"/>
      <c r="AA25" s="126"/>
    </row>
    <row r="26" spans="1:28">
      <c r="A26" s="65"/>
      <c r="B26" s="77">
        <v>4</v>
      </c>
      <c r="C26" s="78" t="str">
        <f>'17'!B1</f>
        <v>Julian Zwijghuizen</v>
      </c>
      <c r="D26" s="79"/>
      <c r="E26" s="80">
        <f>'17'!P19</f>
        <v>50</v>
      </c>
      <c r="F26" s="80">
        <f>'17'!Q19</f>
        <v>30</v>
      </c>
      <c r="G26" s="78" t="str">
        <f>'17'!B2</f>
        <v>VV Rechtsbuitenadem</v>
      </c>
      <c r="H26" s="81"/>
      <c r="I26" s="79"/>
      <c r="J26" s="82">
        <f>'17'!D19</f>
        <v>15000000</v>
      </c>
      <c r="L26" s="610"/>
      <c r="M26" s="100">
        <v>4</v>
      </c>
      <c r="N26" s="78" t="s">
        <v>225</v>
      </c>
      <c r="O26" s="97">
        <f>'25'!F19</f>
        <v>389</v>
      </c>
      <c r="P26" s="78" t="s">
        <v>301</v>
      </c>
      <c r="Q26" s="98">
        <v>4</v>
      </c>
      <c r="R26" s="609">
        <f>Q26-M26</f>
        <v>0</v>
      </c>
      <c r="S26" s="82">
        <v>13750000</v>
      </c>
      <c r="T26" s="127"/>
      <c r="U26" s="68"/>
      <c r="V26" s="126"/>
      <c r="W26" s="126"/>
      <c r="X26" s="126"/>
      <c r="Y26" s="126"/>
      <c r="Z26" s="126"/>
      <c r="AA26" s="126"/>
    </row>
    <row r="27" spans="1:28">
      <c r="A27" s="65"/>
      <c r="B27" s="77">
        <v>5</v>
      </c>
      <c r="C27" s="78" t="str">
        <f>'16'!B1</f>
        <v>Bert-Jan Huizing</v>
      </c>
      <c r="D27" s="79"/>
      <c r="E27" s="80">
        <f>'16'!P19</f>
        <v>27</v>
      </c>
      <c r="F27" s="80">
        <f>'16'!Q19</f>
        <v>29</v>
      </c>
      <c r="G27" s="78" t="str">
        <f>'16'!B2</f>
        <v>De Klaitrappers</v>
      </c>
      <c r="H27" s="81"/>
      <c r="I27" s="79"/>
      <c r="J27" s="82">
        <f>'16'!D19</f>
        <v>14500000</v>
      </c>
      <c r="M27" s="96">
        <v>5</v>
      </c>
      <c r="N27" s="78" t="s">
        <v>28</v>
      </c>
      <c r="O27" s="97">
        <f>'14'!F19</f>
        <v>386</v>
      </c>
      <c r="P27" s="78" t="s">
        <v>276</v>
      </c>
      <c r="Q27" s="98">
        <v>7</v>
      </c>
      <c r="R27" s="575">
        <f>Q27-M27</f>
        <v>2</v>
      </c>
      <c r="S27" s="82">
        <v>15000000</v>
      </c>
      <c r="T27" s="127"/>
      <c r="U27" s="68"/>
      <c r="V27" s="126"/>
      <c r="W27" s="126"/>
      <c r="X27" s="126"/>
      <c r="Y27" s="126"/>
      <c r="Z27" s="126"/>
      <c r="AA27" s="126"/>
    </row>
    <row r="28" spans="1:28">
      <c r="A28" s="65"/>
      <c r="B28" s="83">
        <v>6</v>
      </c>
      <c r="C28" s="78" t="str">
        <f>'21'!B1</f>
        <v>Harry Pijper</v>
      </c>
      <c r="D28" s="79"/>
      <c r="E28" s="80">
        <f>'21'!P19</f>
        <v>17</v>
      </c>
      <c r="F28" s="80">
        <f>'21'!Q19</f>
        <v>25</v>
      </c>
      <c r="G28" s="78" t="str">
        <f>'21'!B2</f>
        <v>Surprise team</v>
      </c>
      <c r="H28" s="81"/>
      <c r="I28" s="79"/>
      <c r="J28" s="82">
        <f>'21'!D19</f>
        <v>13500000</v>
      </c>
      <c r="L28" s="611"/>
      <c r="M28" s="100">
        <v>6</v>
      </c>
      <c r="N28" s="78" t="s">
        <v>24</v>
      </c>
      <c r="O28" s="97">
        <f>'5'!F19</f>
        <v>383</v>
      </c>
      <c r="P28" s="78" t="s">
        <v>259</v>
      </c>
      <c r="Q28" s="98">
        <v>6</v>
      </c>
      <c r="R28" s="609">
        <f>Q28-M28</f>
        <v>0</v>
      </c>
      <c r="S28" s="82">
        <v>15000000</v>
      </c>
      <c r="T28" s="127"/>
      <c r="U28" s="68"/>
      <c r="V28" s="126"/>
      <c r="W28" s="126"/>
      <c r="X28" s="126"/>
      <c r="Y28" s="126"/>
      <c r="Z28" s="126"/>
      <c r="AA28" s="126"/>
    </row>
    <row r="29" spans="1:28">
      <c r="A29" s="65"/>
      <c r="B29" s="83">
        <v>7</v>
      </c>
      <c r="C29" s="78" t="str">
        <f>'24'!B1</f>
        <v>Margriet Westerhuis</v>
      </c>
      <c r="D29" s="79"/>
      <c r="E29" s="80">
        <f>'24'!P19</f>
        <v>27</v>
      </c>
      <c r="F29" s="80">
        <f>'24'!Q19</f>
        <v>25</v>
      </c>
      <c r="G29" s="78" t="str">
        <f>'24'!B2</f>
        <v>AC Milan</v>
      </c>
      <c r="H29" s="81"/>
      <c r="I29" s="79"/>
      <c r="J29" s="82">
        <f>'24'!D19</f>
        <v>14000000</v>
      </c>
      <c r="M29" s="96">
        <v>7</v>
      </c>
      <c r="N29" s="78" t="s">
        <v>131</v>
      </c>
      <c r="O29" s="97">
        <f>'13'!F19</f>
        <v>368</v>
      </c>
      <c r="P29" s="78" t="s">
        <v>294</v>
      </c>
      <c r="Q29" s="98">
        <v>5</v>
      </c>
      <c r="R29" s="597">
        <f>Q29-M29</f>
        <v>-2</v>
      </c>
      <c r="S29" s="82">
        <v>14750000</v>
      </c>
      <c r="T29" s="127"/>
      <c r="U29" s="68"/>
      <c r="V29" s="126"/>
      <c r="W29" s="126"/>
      <c r="X29" s="126"/>
      <c r="Y29" s="126"/>
      <c r="Z29" s="126"/>
      <c r="AA29" s="126"/>
    </row>
    <row r="30" spans="1:28">
      <c r="A30" s="65"/>
      <c r="B30" s="77">
        <v>8</v>
      </c>
      <c r="C30" s="78" t="str">
        <f>'19'!B1</f>
        <v>Nik Poortinga</v>
      </c>
      <c r="D30" s="79"/>
      <c r="E30" s="80">
        <f>'19'!P19</f>
        <v>33</v>
      </c>
      <c r="F30" s="80">
        <f>'19'!Q19</f>
        <v>25</v>
      </c>
      <c r="G30" s="78" t="str">
        <f>'19'!B2</f>
        <v>Poortje</v>
      </c>
      <c r="H30" s="81"/>
      <c r="I30" s="79"/>
      <c r="J30" s="82">
        <f>'19'!D19</f>
        <v>14750000</v>
      </c>
      <c r="L30" s="610"/>
      <c r="M30" s="100">
        <v>8</v>
      </c>
      <c r="N30" s="78" t="s">
        <v>17</v>
      </c>
      <c r="O30" s="97">
        <f>'26'!F19</f>
        <v>357</v>
      </c>
      <c r="P30" s="78" t="s">
        <v>305</v>
      </c>
      <c r="Q30" s="98">
        <v>10</v>
      </c>
      <c r="R30" s="575">
        <f>Q30-M30</f>
        <v>2</v>
      </c>
      <c r="S30" s="82">
        <v>13750000</v>
      </c>
      <c r="T30" s="127"/>
      <c r="U30" s="68"/>
      <c r="V30" s="126"/>
      <c r="W30" s="126"/>
      <c r="X30" s="126"/>
      <c r="Y30" s="126"/>
      <c r="Z30" s="126"/>
      <c r="AA30" s="126"/>
    </row>
    <row r="31" spans="1:28">
      <c r="A31" s="65"/>
      <c r="B31" s="77">
        <v>9</v>
      </c>
      <c r="C31" s="78" t="str">
        <f>'18'!B1</f>
        <v>Jan Albert Jetzes</v>
      </c>
      <c r="D31" s="79"/>
      <c r="E31" s="80">
        <f>'18'!P19</f>
        <v>20</v>
      </c>
      <c r="F31" s="80">
        <f>'18'!Q19</f>
        <v>24</v>
      </c>
      <c r="G31" s="78" t="str">
        <f>'18'!B2</f>
        <v>Oet Leerms</v>
      </c>
      <c r="H31" s="81"/>
      <c r="I31" s="79"/>
      <c r="J31" s="82">
        <f>'18'!D19</f>
        <v>13500000</v>
      </c>
      <c r="L31" s="610"/>
      <c r="M31" s="96">
        <v>9</v>
      </c>
      <c r="N31" s="78" t="s">
        <v>296</v>
      </c>
      <c r="O31" s="97">
        <f>'22'!F19</f>
        <v>355</v>
      </c>
      <c r="P31" s="78" t="s">
        <v>297</v>
      </c>
      <c r="Q31" s="98">
        <v>17</v>
      </c>
      <c r="R31" s="575">
        <f>Q31-M31</f>
        <v>8</v>
      </c>
      <c r="S31" s="82">
        <v>15000000</v>
      </c>
      <c r="T31" s="127"/>
      <c r="U31" s="68"/>
      <c r="V31" s="126"/>
      <c r="W31" s="126"/>
      <c r="X31" s="126"/>
      <c r="Y31" s="126"/>
      <c r="Z31" s="126"/>
      <c r="AA31" s="126"/>
    </row>
    <row r="32" spans="1:28">
      <c r="A32" s="65"/>
      <c r="B32" s="83">
        <v>10</v>
      </c>
      <c r="C32" s="78" t="str">
        <f>'25'!B1</f>
        <v>Danny Woortman</v>
      </c>
      <c r="D32" s="79"/>
      <c r="E32" s="80">
        <f>'25'!P19</f>
        <v>24</v>
      </c>
      <c r="F32" s="80">
        <f>'25'!Q19</f>
        <v>24</v>
      </c>
      <c r="G32" s="78" t="str">
        <f>'25'!B2</f>
        <v>vv doe je best</v>
      </c>
      <c r="H32" s="81"/>
      <c r="I32" s="79"/>
      <c r="J32" s="82">
        <f>'25'!D19</f>
        <v>13750000</v>
      </c>
      <c r="K32" s="65"/>
      <c r="L32" s="610"/>
      <c r="M32" s="100">
        <v>10</v>
      </c>
      <c r="N32" s="78" t="s">
        <v>307</v>
      </c>
      <c r="O32" s="97">
        <f>'27'!F19</f>
        <v>352</v>
      </c>
      <c r="P32" s="78" t="s">
        <v>308</v>
      </c>
      <c r="Q32" s="98">
        <v>8</v>
      </c>
      <c r="R32" s="597">
        <f>Q32-M32</f>
        <v>-2</v>
      </c>
      <c r="S32" s="82">
        <v>14250000</v>
      </c>
      <c r="T32" s="127"/>
      <c r="U32" s="68"/>
      <c r="V32" s="126"/>
      <c r="W32" s="126"/>
      <c r="X32" s="126"/>
      <c r="Y32" s="126"/>
      <c r="Z32" s="126"/>
      <c r="AA32" s="126"/>
    </row>
    <row r="33" spans="1:27">
      <c r="A33" s="68"/>
      <c r="B33" s="83">
        <v>11</v>
      </c>
      <c r="C33" s="78" t="str">
        <f>'26'!B1</f>
        <v>Emiel Bos</v>
      </c>
      <c r="D33" s="79"/>
      <c r="E33" s="80">
        <f>'26'!P19</f>
        <v>24</v>
      </c>
      <c r="F33" s="80">
        <f>'26'!Q19</f>
        <v>24</v>
      </c>
      <c r="G33" s="78" t="str">
        <f>'26'!B2</f>
        <v>Estévez Calcio</v>
      </c>
      <c r="H33" s="81"/>
      <c r="I33" s="79"/>
      <c r="J33" s="82">
        <f>'26'!D19</f>
        <v>13750000</v>
      </c>
      <c r="K33" s="65"/>
      <c r="L33" s="610"/>
      <c r="M33" s="96">
        <v>11</v>
      </c>
      <c r="N33" s="78" t="s">
        <v>273</v>
      </c>
      <c r="O33" s="97">
        <f>'11'!F19</f>
        <v>349</v>
      </c>
      <c r="P33" s="78" t="s">
        <v>274</v>
      </c>
      <c r="Q33" s="98">
        <v>12</v>
      </c>
      <c r="R33" s="575">
        <f>Q33-M33</f>
        <v>1</v>
      </c>
      <c r="S33" s="82">
        <v>14000000</v>
      </c>
      <c r="T33" s="127"/>
      <c r="U33" s="68"/>
      <c r="V33" s="126"/>
      <c r="W33" s="126"/>
      <c r="X33" s="126"/>
      <c r="Y33" s="126"/>
      <c r="Z33" s="126"/>
      <c r="AA33" s="126"/>
    </row>
    <row r="34" spans="1:27">
      <c r="A34" s="68"/>
      <c r="B34" s="77">
        <v>12</v>
      </c>
      <c r="C34" s="78" t="str">
        <f>'5'!B1</f>
        <v>Ivar van Dijken</v>
      </c>
      <c r="D34" s="79"/>
      <c r="E34" s="80">
        <f>'5'!P19</f>
        <v>30</v>
      </c>
      <c r="F34" s="80">
        <f>'5'!Q19</f>
        <v>22</v>
      </c>
      <c r="G34" s="78" t="str">
        <f>'5'!B2</f>
        <v>Biercelona</v>
      </c>
      <c r="H34" s="81"/>
      <c r="I34" s="79"/>
      <c r="J34" s="82">
        <f>'5'!D19</f>
        <v>15000000</v>
      </c>
      <c r="K34" s="68"/>
      <c r="L34" s="610"/>
      <c r="M34" s="100">
        <v>12</v>
      </c>
      <c r="N34" s="78" t="s">
        <v>110</v>
      </c>
      <c r="O34" s="97">
        <f>'16'!F19</f>
        <v>349</v>
      </c>
      <c r="P34" s="78" t="s">
        <v>280</v>
      </c>
      <c r="Q34" s="98">
        <v>13</v>
      </c>
      <c r="R34" s="575">
        <f>Q34-M34</f>
        <v>1</v>
      </c>
      <c r="S34" s="82">
        <v>14500000</v>
      </c>
      <c r="T34" s="127"/>
      <c r="U34" s="68"/>
      <c r="V34" s="126"/>
      <c r="W34" s="126"/>
      <c r="X34" s="126"/>
      <c r="Y34" s="126"/>
      <c r="Z34" s="126"/>
      <c r="AA34" s="126"/>
    </row>
    <row r="35" spans="1:27">
      <c r="A35" s="68"/>
      <c r="B35" s="77">
        <v>13</v>
      </c>
      <c r="C35" s="78" t="str">
        <f>'3'!B1</f>
        <v>Dirk Jan Elema</v>
      </c>
      <c r="D35" s="79"/>
      <c r="E35" s="80">
        <f>'3'!P19</f>
        <v>21</v>
      </c>
      <c r="F35" s="80">
        <f>'3'!Q19</f>
        <v>21</v>
      </c>
      <c r="G35" s="78" t="str">
        <f>'3'!B2</f>
        <v>De Kannibaal</v>
      </c>
      <c r="H35" s="81"/>
      <c r="I35" s="79"/>
      <c r="J35" s="82">
        <f>'3'!D19</f>
        <v>15000000</v>
      </c>
      <c r="K35" s="68"/>
      <c r="L35" s="610"/>
      <c r="M35" s="96">
        <v>13</v>
      </c>
      <c r="N35" s="78" t="s">
        <v>100</v>
      </c>
      <c r="O35" s="97">
        <f>'24'!F19</f>
        <v>342</v>
      </c>
      <c r="P35" s="78" t="s">
        <v>303</v>
      </c>
      <c r="Q35" s="98">
        <v>15</v>
      </c>
      <c r="R35" s="575">
        <f>Q35-M35</f>
        <v>2</v>
      </c>
      <c r="S35" s="82">
        <v>14000000</v>
      </c>
      <c r="T35" s="127"/>
      <c r="U35" s="68"/>
      <c r="V35" s="126"/>
      <c r="W35" s="126"/>
      <c r="X35" s="126"/>
      <c r="Y35" s="126"/>
      <c r="Z35" s="126"/>
      <c r="AA35" s="126"/>
    </row>
    <row r="36" spans="1:27" ht="15" customHeight="1">
      <c r="A36" s="68"/>
      <c r="B36" s="83">
        <v>14</v>
      </c>
      <c r="C36" s="78" t="str">
        <f>'7'!B1</f>
        <v>Linn, Floor, Debbie en Alderik</v>
      </c>
      <c r="D36" s="79"/>
      <c r="E36" s="80">
        <f>'7'!P19</f>
        <v>33</v>
      </c>
      <c r="F36" s="80">
        <f>'7'!Q19</f>
        <v>19</v>
      </c>
      <c r="G36" s="78" t="str">
        <f>'7'!B2</f>
        <v>los hombres y mujeres duros de FC FLAD</v>
      </c>
      <c r="H36" s="81"/>
      <c r="I36" s="79"/>
      <c r="J36" s="82">
        <f>'7'!D19</f>
        <v>15000000</v>
      </c>
      <c r="K36" s="68"/>
      <c r="L36" s="610"/>
      <c r="M36" s="100">
        <v>14</v>
      </c>
      <c r="N36" s="78" t="s">
        <v>135</v>
      </c>
      <c r="O36" s="97">
        <f>'8'!F19</f>
        <v>341</v>
      </c>
      <c r="P36" s="78" t="s">
        <v>266</v>
      </c>
      <c r="Q36" s="98">
        <v>9</v>
      </c>
      <c r="R36" s="597">
        <f>Q36-M36</f>
        <v>-5</v>
      </c>
      <c r="S36" s="82">
        <v>15000000</v>
      </c>
      <c r="T36" s="127"/>
      <c r="U36" s="68"/>
      <c r="V36" s="126"/>
      <c r="W36" s="126"/>
      <c r="X36" s="126"/>
      <c r="Y36" s="126"/>
      <c r="Z36" s="126"/>
      <c r="AA36" s="126"/>
    </row>
    <row r="37" spans="1:27">
      <c r="A37" s="68"/>
      <c r="B37" s="83">
        <v>15</v>
      </c>
      <c r="C37" s="78" t="str">
        <f>'14'!B1</f>
        <v>Mark Kramers</v>
      </c>
      <c r="D37" s="79"/>
      <c r="E37" s="80">
        <f>'14'!P19</f>
        <v>39</v>
      </c>
      <c r="F37" s="80">
        <f>'14'!Q19</f>
        <v>19</v>
      </c>
      <c r="G37" s="78" t="str">
        <f>'14'!B2</f>
        <v>Loco</v>
      </c>
      <c r="H37" s="81"/>
      <c r="I37" s="79"/>
      <c r="J37" s="82">
        <f>'14'!D19</f>
        <v>15000000</v>
      </c>
      <c r="K37" s="68"/>
      <c r="M37" s="96">
        <v>15</v>
      </c>
      <c r="N37" s="78" t="s">
        <v>41</v>
      </c>
      <c r="O37" s="97">
        <f>'6'!F19</f>
        <v>335</v>
      </c>
      <c r="P37" s="78" t="s">
        <v>261</v>
      </c>
      <c r="Q37" s="98">
        <v>16</v>
      </c>
      <c r="R37" s="575">
        <f>Q37-M37</f>
        <v>1</v>
      </c>
      <c r="S37" s="82">
        <v>14750000</v>
      </c>
      <c r="T37" s="127"/>
      <c r="U37" s="68"/>
      <c r="V37" s="126"/>
      <c r="W37" s="126"/>
      <c r="X37" s="126"/>
      <c r="Y37" s="126"/>
      <c r="Z37" s="126"/>
      <c r="AA37" s="126"/>
    </row>
    <row r="38" spans="1:27">
      <c r="A38" s="68"/>
      <c r="B38" s="77">
        <v>16</v>
      </c>
      <c r="C38" s="78" t="s">
        <v>307</v>
      </c>
      <c r="D38" s="79"/>
      <c r="E38" s="80">
        <f>'27'!P19</f>
        <v>20</v>
      </c>
      <c r="F38" s="80">
        <f>'27'!Q19</f>
        <v>18</v>
      </c>
      <c r="G38" s="78" t="str">
        <f>'27'!B2</f>
        <v>Emetha</v>
      </c>
      <c r="H38" s="81"/>
      <c r="I38" s="79"/>
      <c r="J38" s="82">
        <f>'27'!D19</f>
        <v>14250000</v>
      </c>
      <c r="K38" s="68"/>
      <c r="L38" s="610"/>
      <c r="M38" s="100">
        <v>16</v>
      </c>
      <c r="N38" s="78" t="s">
        <v>44</v>
      </c>
      <c r="O38" s="97">
        <f>'15'!F19</f>
        <v>331</v>
      </c>
      <c r="P38" s="78" t="s">
        <v>278</v>
      </c>
      <c r="Q38" s="98">
        <v>14</v>
      </c>
      <c r="R38" s="597">
        <f>Q38-M38</f>
        <v>-2</v>
      </c>
      <c r="S38" s="82">
        <v>15000000</v>
      </c>
      <c r="T38" s="127"/>
      <c r="U38" s="68"/>
      <c r="V38" s="126"/>
      <c r="W38" s="126"/>
      <c r="X38" s="126"/>
      <c r="Y38" s="126"/>
      <c r="Z38" s="126"/>
      <c r="AA38" s="126"/>
    </row>
    <row r="39" spans="1:27">
      <c r="A39" s="68"/>
      <c r="B39" s="77">
        <v>17</v>
      </c>
      <c r="C39" s="78" t="str">
        <f>'6'!B1</f>
        <v>Roderik van der Werff</v>
      </c>
      <c r="D39" s="79"/>
      <c r="E39" s="80">
        <f>'6'!P19</f>
        <v>34</v>
      </c>
      <c r="F39" s="80">
        <f>'6'!Q19</f>
        <v>16</v>
      </c>
      <c r="G39" s="78" t="str">
        <f>'6'!B2</f>
        <v>TRV (The Red Victory)</v>
      </c>
      <c r="H39" s="81"/>
      <c r="I39" s="79"/>
      <c r="J39" s="82">
        <f>'6'!D19</f>
        <v>14750000</v>
      </c>
      <c r="K39" s="68"/>
      <c r="M39" s="96">
        <v>17</v>
      </c>
      <c r="N39" s="78" t="s">
        <v>310</v>
      </c>
      <c r="O39" s="97">
        <f>'12'!F19</f>
        <v>325</v>
      </c>
      <c r="P39" s="78" t="s">
        <v>311</v>
      </c>
      <c r="Q39" s="98">
        <v>18</v>
      </c>
      <c r="R39" s="575">
        <f>Q39-M39</f>
        <v>1</v>
      </c>
      <c r="S39" s="82">
        <v>15000000</v>
      </c>
      <c r="T39" s="127"/>
      <c r="U39" s="68"/>
      <c r="V39" s="126"/>
      <c r="W39" s="126"/>
      <c r="X39" s="126"/>
      <c r="Y39" s="126"/>
      <c r="Z39" s="126"/>
      <c r="AA39" s="126"/>
    </row>
    <row r="40" spans="1:27">
      <c r="A40" s="68"/>
      <c r="B40" s="83">
        <v>18</v>
      </c>
      <c r="C40" s="78" t="str">
        <f>'12'!B1</f>
        <v>Henk  Schipper</v>
      </c>
      <c r="D40" s="79"/>
      <c r="E40" s="80">
        <f>'12'!P19</f>
        <v>26</v>
      </c>
      <c r="F40" s="80">
        <f>'12'!Q19</f>
        <v>16</v>
      </c>
      <c r="G40" s="78" t="str">
        <f>'12'!B2</f>
        <v>Koostje Elf</v>
      </c>
      <c r="H40" s="81"/>
      <c r="I40" s="79"/>
      <c r="J40" s="82">
        <f>'12'!D19</f>
        <v>15000000</v>
      </c>
      <c r="K40" s="68"/>
      <c r="L40" s="610"/>
      <c r="M40" s="100">
        <v>18</v>
      </c>
      <c r="N40" s="78" t="s">
        <v>234</v>
      </c>
      <c r="O40" s="97">
        <f>'10'!F19</f>
        <v>317</v>
      </c>
      <c r="P40" s="78" t="s">
        <v>271</v>
      </c>
      <c r="Q40" s="98">
        <v>11</v>
      </c>
      <c r="R40" s="597">
        <f>Q40-M40</f>
        <v>-7</v>
      </c>
      <c r="S40" s="82">
        <v>14500000</v>
      </c>
      <c r="T40" s="127"/>
      <c r="U40" s="68"/>
      <c r="V40" s="126"/>
      <c r="W40" s="126"/>
      <c r="X40" s="126"/>
      <c r="Y40" s="126"/>
      <c r="Z40" s="126"/>
      <c r="AA40" s="126"/>
    </row>
    <row r="41" spans="1:27">
      <c r="A41" s="68"/>
      <c r="B41" s="83">
        <v>19</v>
      </c>
      <c r="C41" s="78" t="str">
        <f>'15'!B1</f>
        <v>Ruben van Oostrum</v>
      </c>
      <c r="D41" s="79"/>
      <c r="E41" s="80">
        <f>'15'!P19</f>
        <v>24</v>
      </c>
      <c r="F41" s="80">
        <f>'15'!Q19</f>
        <v>16</v>
      </c>
      <c r="G41" s="78" t="str">
        <f>'15'!B2</f>
        <v>twijfelaartje</v>
      </c>
      <c r="H41" s="81"/>
      <c r="I41" s="79"/>
      <c r="J41" s="82">
        <f>'15'!D19</f>
        <v>15000000</v>
      </c>
      <c r="K41" s="68"/>
      <c r="L41" s="610"/>
      <c r="M41" s="96">
        <v>19</v>
      </c>
      <c r="N41" s="78" t="s">
        <v>37</v>
      </c>
      <c r="O41" s="97">
        <f>'1'!F19</f>
        <v>310</v>
      </c>
      <c r="P41" s="78" t="s">
        <v>249</v>
      </c>
      <c r="Q41" s="98">
        <v>20</v>
      </c>
      <c r="R41" s="575">
        <f>Q41-M41</f>
        <v>1</v>
      </c>
      <c r="S41" s="82">
        <v>15000000</v>
      </c>
      <c r="T41" s="127"/>
      <c r="U41" s="68"/>
      <c r="V41" s="126"/>
      <c r="W41" s="126"/>
      <c r="X41" s="126"/>
      <c r="Y41" s="126"/>
      <c r="Z41" s="126"/>
      <c r="AA41" s="126"/>
    </row>
    <row r="42" spans="1:27">
      <c r="A42" s="68"/>
      <c r="B42" s="77">
        <v>20</v>
      </c>
      <c r="C42" s="78" t="str">
        <f>'1'!B1</f>
        <v>Jan-Willem Brontsema</v>
      </c>
      <c r="D42" s="79"/>
      <c r="E42" s="80">
        <f>'1'!P19</f>
        <v>24</v>
      </c>
      <c r="F42" s="80">
        <f>'1'!Q19</f>
        <v>14</v>
      </c>
      <c r="G42" s="78" t="str">
        <f>'1'!B2</f>
        <v>Equipo Juan-Guillermo</v>
      </c>
      <c r="H42" s="81"/>
      <c r="I42" s="79"/>
      <c r="J42" s="82">
        <f>'1'!D19</f>
        <v>15000000</v>
      </c>
      <c r="K42" s="68"/>
      <c r="L42" s="63"/>
      <c r="M42" s="100">
        <v>20</v>
      </c>
      <c r="N42" s="78" t="s">
        <v>263</v>
      </c>
      <c r="O42" s="97">
        <f>'7'!F19</f>
        <v>308</v>
      </c>
      <c r="P42" s="78" t="s">
        <v>264</v>
      </c>
      <c r="Q42" s="98">
        <v>22</v>
      </c>
      <c r="R42" s="575">
        <f>Q42-M42</f>
        <v>2</v>
      </c>
      <c r="S42" s="82">
        <v>15000000</v>
      </c>
      <c r="T42" s="127"/>
      <c r="U42" s="68"/>
      <c r="V42" s="126"/>
      <c r="W42" s="126"/>
      <c r="X42" s="126"/>
      <c r="Y42" s="126"/>
      <c r="Z42" s="126"/>
      <c r="AA42" s="126"/>
    </row>
    <row r="43" spans="1:27">
      <c r="A43" s="68"/>
      <c r="B43" s="77">
        <v>21</v>
      </c>
      <c r="C43" s="78" t="str">
        <f>'20'!B1</f>
        <v>Ruud Kuizenga</v>
      </c>
      <c r="D43" s="79"/>
      <c r="E43" s="80">
        <f>'20'!P19</f>
        <v>37</v>
      </c>
      <c r="F43" s="80">
        <f>'20'!Q19</f>
        <v>11</v>
      </c>
      <c r="G43" s="78" t="str">
        <f>'20'!B2</f>
        <v>FC Aig'n Heerd</v>
      </c>
      <c r="H43" s="81"/>
      <c r="I43" s="79"/>
      <c r="J43" s="82">
        <f>'20'!D19</f>
        <v>13500000</v>
      </c>
      <c r="K43" s="68"/>
      <c r="L43" s="63"/>
      <c r="M43" s="96">
        <v>21</v>
      </c>
      <c r="N43" s="78" t="s">
        <v>253</v>
      </c>
      <c r="O43" s="97">
        <f>'3'!F19</f>
        <v>303</v>
      </c>
      <c r="P43" s="78" t="s">
        <v>254</v>
      </c>
      <c r="Q43" s="98">
        <v>21</v>
      </c>
      <c r="R43" s="609">
        <f>Q43-M43</f>
        <v>0</v>
      </c>
      <c r="S43" s="82">
        <v>15000000</v>
      </c>
      <c r="T43" s="63"/>
      <c r="U43" s="68"/>
      <c r="V43" s="126"/>
      <c r="W43" s="126"/>
      <c r="X43" s="126"/>
      <c r="Y43" s="126"/>
      <c r="Z43" s="126"/>
      <c r="AA43" s="126"/>
    </row>
    <row r="44" spans="1:27">
      <c r="A44" s="68"/>
      <c r="B44" s="83">
        <v>22</v>
      </c>
      <c r="C44" s="78" t="str">
        <f>'11'!B1</f>
        <v>Chef Rindert</v>
      </c>
      <c r="D44" s="79"/>
      <c r="E44" s="80">
        <f>'11'!P19</f>
        <v>43</v>
      </c>
      <c r="F44" s="80">
        <f>'11'!Q19</f>
        <v>11</v>
      </c>
      <c r="G44" s="78" t="str">
        <f>'11'!B2</f>
        <v>VV Krentenboys</v>
      </c>
      <c r="H44" s="81"/>
      <c r="I44" s="79"/>
      <c r="J44" s="82">
        <f>'11'!D19</f>
        <v>14000000</v>
      </c>
      <c r="K44" s="127"/>
      <c r="L44" s="610"/>
      <c r="M44" s="96">
        <v>22</v>
      </c>
      <c r="N44" s="612" t="s">
        <v>173</v>
      </c>
      <c r="O44" s="97">
        <f>'2'!F19</f>
        <v>301</v>
      </c>
      <c r="P44" s="612" t="s">
        <v>251</v>
      </c>
      <c r="Q44" s="98">
        <v>23</v>
      </c>
      <c r="R44" s="575">
        <f>Q44-M44</f>
        <v>1</v>
      </c>
      <c r="S44" s="613">
        <v>14250000</v>
      </c>
      <c r="T44" s="63"/>
      <c r="U44" s="68"/>
      <c r="V44" s="126"/>
      <c r="W44" s="126"/>
      <c r="X44" s="126"/>
      <c r="Y44" s="126"/>
      <c r="Z44" s="126"/>
      <c r="AA44" s="126"/>
    </row>
    <row r="45" spans="1:27">
      <c r="A45" s="68"/>
      <c r="B45" s="83">
        <v>23</v>
      </c>
      <c r="C45" s="78" t="str">
        <f>'2'!B1</f>
        <v>Frits Bijmolt</v>
      </c>
      <c r="D45" s="84"/>
      <c r="E45" s="80">
        <f>'2'!P19</f>
        <v>43</v>
      </c>
      <c r="F45" s="80">
        <f>'2'!Q19</f>
        <v>11</v>
      </c>
      <c r="G45" s="78" t="str">
        <f>'2'!B2</f>
        <v>V.V. Tjamsweer</v>
      </c>
      <c r="H45" s="81"/>
      <c r="I45" s="79"/>
      <c r="J45" s="82">
        <f>'2'!D19</f>
        <v>14250000</v>
      </c>
      <c r="K45" s="68"/>
      <c r="L45" s="610"/>
      <c r="M45" s="100">
        <v>23</v>
      </c>
      <c r="N45" s="78" t="s">
        <v>145</v>
      </c>
      <c r="O45" s="97">
        <f>'23'!F19</f>
        <v>290</v>
      </c>
      <c r="P45" s="78" t="s">
        <v>299</v>
      </c>
      <c r="Q45" s="98">
        <v>19</v>
      </c>
      <c r="R45" s="597">
        <f>Q45-M45</f>
        <v>-4</v>
      </c>
      <c r="S45" s="82">
        <v>13000000</v>
      </c>
      <c r="T45" s="127"/>
      <c r="U45" s="68"/>
      <c r="V45" s="126"/>
      <c r="W45" s="126"/>
      <c r="X45" s="126"/>
      <c r="Y45" s="126"/>
      <c r="Z45" s="126"/>
      <c r="AA45" s="126"/>
    </row>
    <row r="46" spans="1:27">
      <c r="A46" s="68"/>
      <c r="B46" s="77">
        <v>24</v>
      </c>
      <c r="C46" s="78" t="str">
        <f>'13'!B1</f>
        <v>Gert Smit</v>
      </c>
      <c r="D46" s="79"/>
      <c r="E46" s="80">
        <f>'13'!P19</f>
        <v>21</v>
      </c>
      <c r="F46" s="80">
        <f>'13'!Q19</f>
        <v>11</v>
      </c>
      <c r="G46" s="78" t="str">
        <f>'13'!B2</f>
        <v>ditishet</v>
      </c>
      <c r="H46" s="81"/>
      <c r="I46" s="79"/>
      <c r="J46" s="82">
        <f>'13'!D19</f>
        <v>14750000</v>
      </c>
      <c r="K46" s="68"/>
      <c r="L46" s="610"/>
      <c r="M46" s="96">
        <v>24</v>
      </c>
      <c r="N46" s="78" t="s">
        <v>256</v>
      </c>
      <c r="O46" s="97">
        <f>'4'!F19</f>
        <v>278</v>
      </c>
      <c r="P46" s="78" t="s">
        <v>257</v>
      </c>
      <c r="Q46" s="98">
        <v>24</v>
      </c>
      <c r="R46" s="609">
        <f>Q46-M46</f>
        <v>0</v>
      </c>
      <c r="S46" s="82">
        <v>15000000</v>
      </c>
      <c r="T46" s="127"/>
      <c r="U46" s="68"/>
      <c r="V46" s="126"/>
      <c r="W46" s="126"/>
      <c r="X46" s="126"/>
      <c r="Y46" s="126"/>
      <c r="Z46" s="126"/>
      <c r="AA46" s="126"/>
    </row>
    <row r="47" spans="1:27">
      <c r="A47" s="68"/>
      <c r="B47" s="77">
        <v>25</v>
      </c>
      <c r="C47" s="78" t="str">
        <f>'8'!B1</f>
        <v>Roelof de Jong</v>
      </c>
      <c r="D47" s="79"/>
      <c r="E47" s="80">
        <f>'8'!P19</f>
        <v>21</v>
      </c>
      <c r="F47" s="80">
        <f>'8'!Q19</f>
        <v>9</v>
      </c>
      <c r="G47" s="78" t="str">
        <f>'8'!B2</f>
        <v>It may get a bit messi</v>
      </c>
      <c r="H47" s="81"/>
      <c r="I47" s="79"/>
      <c r="J47" s="82">
        <f>'8'!D19</f>
        <v>15000000</v>
      </c>
      <c r="K47" s="68"/>
      <c r="L47" s="610"/>
      <c r="M47" s="96">
        <v>25</v>
      </c>
      <c r="N47" s="78" t="s">
        <v>268</v>
      </c>
      <c r="O47" s="97">
        <f>'9'!F19</f>
        <v>274</v>
      </c>
      <c r="P47" s="78" t="s">
        <v>269</v>
      </c>
      <c r="Q47" s="98">
        <v>25</v>
      </c>
      <c r="R47" s="609">
        <f>Q47-M47</f>
        <v>0</v>
      </c>
      <c r="S47" s="82">
        <v>14250000</v>
      </c>
      <c r="T47" s="127"/>
      <c r="U47" s="68"/>
      <c r="V47" s="126"/>
      <c r="W47" s="126"/>
      <c r="X47" s="126"/>
      <c r="Y47" s="126"/>
      <c r="Z47" s="126"/>
      <c r="AA47" s="126"/>
    </row>
    <row r="48" spans="1:27">
      <c r="A48" s="68"/>
      <c r="B48" s="83">
        <v>26</v>
      </c>
      <c r="C48" s="78" t="str">
        <f>'23'!B1</f>
        <v>Gea Hagels</v>
      </c>
      <c r="D48" s="79"/>
      <c r="E48" s="80">
        <f>'23'!P19</f>
        <v>12</v>
      </c>
      <c r="F48" s="80">
        <f>'23'!Q19</f>
        <v>2</v>
      </c>
      <c r="G48" s="78" t="str">
        <f>'23'!B2</f>
        <v>Geintjuh</v>
      </c>
      <c r="H48" s="81"/>
      <c r="I48" s="79"/>
      <c r="J48" s="82">
        <f>'23'!D19</f>
        <v>13000000</v>
      </c>
      <c r="K48" s="68"/>
      <c r="L48" s="610"/>
      <c r="M48" s="100">
        <v>26</v>
      </c>
      <c r="N48" s="78" t="s">
        <v>123</v>
      </c>
      <c r="O48" s="97">
        <f>'21'!F19</f>
        <v>242</v>
      </c>
      <c r="P48" s="78" t="s">
        <v>292</v>
      </c>
      <c r="Q48" s="98">
        <v>26</v>
      </c>
      <c r="R48" s="609">
        <f>Q48-M48</f>
        <v>0</v>
      </c>
      <c r="S48" s="82">
        <v>13500000</v>
      </c>
      <c r="T48" s="127"/>
      <c r="U48" s="68"/>
      <c r="V48" s="126"/>
      <c r="W48" s="126"/>
      <c r="X48" s="126"/>
      <c r="Y48" s="126"/>
      <c r="Z48" s="126"/>
      <c r="AA48" s="126"/>
    </row>
    <row r="49" spans="1:27">
      <c r="A49" s="68"/>
      <c r="B49" s="83">
        <v>27</v>
      </c>
      <c r="C49" s="78" t="str">
        <f>'10'!B1</f>
        <v>Arne Brockmöller</v>
      </c>
      <c r="D49" s="79"/>
      <c r="E49" s="80">
        <f>'10'!P19</f>
        <v>18</v>
      </c>
      <c r="F49" s="80">
        <f>'10'!Q19</f>
        <v>2</v>
      </c>
      <c r="G49" s="78" t="str">
        <f>'10'!B2</f>
        <v>FC Weergaloos</v>
      </c>
      <c r="H49" s="81"/>
      <c r="I49" s="79"/>
      <c r="J49" s="82">
        <f>'10'!D19</f>
        <v>14500000</v>
      </c>
      <c r="K49" s="68"/>
      <c r="L49" s="610"/>
      <c r="M49" s="96">
        <v>27</v>
      </c>
      <c r="N49" s="78" t="s">
        <v>284</v>
      </c>
      <c r="O49" s="97">
        <f>'18'!F19</f>
        <v>209</v>
      </c>
      <c r="P49" s="78" t="s">
        <v>285</v>
      </c>
      <c r="Q49" s="98">
        <v>27</v>
      </c>
      <c r="R49" s="609">
        <f>Q49-M49</f>
        <v>0</v>
      </c>
      <c r="S49" s="82">
        <v>13500000</v>
      </c>
      <c r="T49" s="127"/>
      <c r="U49" s="68"/>
      <c r="V49" s="126"/>
      <c r="W49" s="126"/>
      <c r="X49" s="126"/>
      <c r="Y49" s="126"/>
      <c r="Z49" s="126"/>
      <c r="AA49" s="126"/>
    </row>
    <row r="50" spans="1:27">
      <c r="A50" s="68"/>
      <c r="B50" s="68"/>
      <c r="C50" s="68"/>
      <c r="D50" s="68"/>
      <c r="E50" s="101"/>
      <c r="F50" s="101"/>
      <c r="G50" s="68"/>
      <c r="H50" s="102"/>
      <c r="I50" s="102"/>
      <c r="J50" s="103"/>
      <c r="K50" s="63"/>
      <c r="L50" s="63"/>
      <c r="M50" s="63"/>
      <c r="N50" s="63"/>
      <c r="O50" s="67"/>
      <c r="P50" s="63"/>
      <c r="Q50" s="63"/>
      <c r="R50" s="63"/>
      <c r="S50" s="63"/>
      <c r="T50" s="63"/>
      <c r="U50" s="63"/>
      <c r="V50" s="614"/>
      <c r="W50" s="614"/>
      <c r="X50" s="126"/>
      <c r="Y50" s="126"/>
      <c r="Z50" s="126"/>
      <c r="AA50" s="126"/>
    </row>
    <row r="51" spans="1:27">
      <c r="A51" s="68"/>
      <c r="B51" s="68"/>
      <c r="C51" s="68"/>
      <c r="D51" s="68"/>
      <c r="E51" s="101"/>
      <c r="F51" s="101"/>
      <c r="G51" s="68"/>
      <c r="H51" s="102"/>
      <c r="I51" s="102"/>
      <c r="J51" s="103"/>
      <c r="K51" s="63"/>
      <c r="L51" s="63"/>
      <c r="M51" s="63"/>
      <c r="N51" s="63"/>
      <c r="O51" s="67"/>
      <c r="P51" s="63"/>
      <c r="Q51" s="63"/>
      <c r="R51" s="63"/>
      <c r="S51" s="63"/>
      <c r="T51" s="63"/>
      <c r="U51" s="63"/>
      <c r="V51" s="614"/>
      <c r="W51" s="614"/>
      <c r="X51" s="126"/>
      <c r="Y51" s="126"/>
      <c r="Z51" s="126"/>
      <c r="AA51" s="126"/>
    </row>
    <row r="52" spans="1:27" ht="23.25">
      <c r="A52" s="68"/>
      <c r="B52" s="619" t="s">
        <v>215</v>
      </c>
      <c r="C52" s="620"/>
      <c r="D52" s="620"/>
      <c r="E52" s="620"/>
      <c r="F52" s="620"/>
      <c r="G52" s="620"/>
      <c r="H52" s="620"/>
      <c r="I52" s="621"/>
      <c r="J52" s="454" t="s">
        <v>216</v>
      </c>
      <c r="K52" s="63"/>
      <c r="L52" s="63"/>
      <c r="M52" s="63"/>
      <c r="N52" s="63"/>
      <c r="O52" s="67"/>
      <c r="P52" s="63"/>
      <c r="Q52" s="63"/>
      <c r="R52" s="63"/>
      <c r="S52" s="63"/>
      <c r="T52" s="63"/>
      <c r="U52" s="63"/>
      <c r="V52" s="614"/>
      <c r="W52" s="614"/>
      <c r="X52" s="126"/>
      <c r="Y52" s="126"/>
      <c r="Z52" s="126"/>
      <c r="AA52" s="126"/>
    </row>
    <row r="53" spans="1:27" ht="20.25">
      <c r="A53" s="68"/>
      <c r="B53" s="148">
        <v>1</v>
      </c>
      <c r="C53" s="615" t="s">
        <v>44</v>
      </c>
      <c r="D53" s="616"/>
      <c r="E53" s="617"/>
      <c r="F53" s="617"/>
      <c r="G53" s="616"/>
      <c r="H53" s="616"/>
      <c r="I53" s="618"/>
      <c r="J53" s="149">
        <v>69</v>
      </c>
      <c r="K53" s="63"/>
      <c r="L53" s="63"/>
      <c r="M53" s="68"/>
      <c r="N53" s="68"/>
      <c r="O53" s="101"/>
      <c r="P53" s="68"/>
      <c r="Q53" s="68"/>
      <c r="R53" s="68"/>
      <c r="S53" s="68"/>
      <c r="T53" s="63"/>
      <c r="U53" s="68"/>
      <c r="V53" s="126"/>
      <c r="W53" s="126"/>
      <c r="X53" s="126"/>
      <c r="Y53" s="126"/>
      <c r="Z53" s="126"/>
      <c r="AA53" s="126"/>
    </row>
    <row r="54" spans="1:27" s="126" customFormat="1" ht="20.25">
      <c r="A54" s="68"/>
      <c r="B54" s="148">
        <v>2</v>
      </c>
      <c r="C54" s="615" t="s">
        <v>44</v>
      </c>
      <c r="D54" s="616"/>
      <c r="E54" s="617"/>
      <c r="F54" s="617"/>
      <c r="G54" s="616"/>
      <c r="H54" s="616"/>
      <c r="I54" s="618"/>
      <c r="J54" s="149">
        <v>56</v>
      </c>
      <c r="K54" s="63"/>
      <c r="L54" s="63"/>
      <c r="M54" s="68"/>
      <c r="N54" s="68"/>
      <c r="O54" s="101"/>
      <c r="P54" s="68"/>
      <c r="Q54" s="68"/>
      <c r="R54" s="68"/>
      <c r="S54" s="63"/>
      <c r="T54" s="63"/>
      <c r="U54" s="68"/>
    </row>
    <row r="55" spans="1:27" s="126" customFormat="1" ht="20.25">
      <c r="A55" s="68"/>
      <c r="B55" s="148">
        <v>3</v>
      </c>
      <c r="C55" s="615" t="s">
        <v>307</v>
      </c>
      <c r="D55" s="616"/>
      <c r="E55" s="617"/>
      <c r="F55" s="617"/>
      <c r="G55" s="616"/>
      <c r="H55" s="616"/>
      <c r="I55" s="618"/>
      <c r="J55" s="149">
        <v>75</v>
      </c>
      <c r="K55" s="63"/>
      <c r="L55" s="63"/>
      <c r="M55" s="68"/>
      <c r="N55" s="68"/>
      <c r="O55" s="101"/>
      <c r="P55" s="68"/>
      <c r="Q55" s="68"/>
      <c r="R55" s="68"/>
      <c r="S55" s="63"/>
      <c r="T55" s="63"/>
      <c r="U55" s="68"/>
    </row>
    <row r="56" spans="1:27" s="126" customFormat="1" ht="20.25">
      <c r="A56" s="68"/>
      <c r="B56" s="148">
        <v>4</v>
      </c>
      <c r="C56" s="615" t="s">
        <v>28</v>
      </c>
      <c r="D56" s="616"/>
      <c r="E56" s="617"/>
      <c r="F56" s="617"/>
      <c r="G56" s="616"/>
      <c r="H56" s="616"/>
      <c r="I56" s="618"/>
      <c r="J56" s="149">
        <v>103</v>
      </c>
      <c r="K56" s="63"/>
      <c r="L56" s="63"/>
      <c r="M56" s="68"/>
      <c r="N56" s="68"/>
      <c r="O56" s="101"/>
      <c r="P56" s="68"/>
      <c r="Q56" s="68"/>
      <c r="R56" s="68"/>
      <c r="S56" s="63"/>
      <c r="T56" s="63"/>
      <c r="U56" s="68"/>
    </row>
    <row r="57" spans="1:27" s="126" customFormat="1" ht="20.25">
      <c r="A57" s="68"/>
      <c r="B57" s="148">
        <v>5</v>
      </c>
      <c r="C57" s="615" t="s">
        <v>24</v>
      </c>
      <c r="D57" s="616"/>
      <c r="E57" s="617"/>
      <c r="F57" s="617"/>
      <c r="G57" s="616"/>
      <c r="H57" s="616"/>
      <c r="I57" s="618"/>
      <c r="J57" s="149">
        <v>95</v>
      </c>
      <c r="K57" s="63"/>
      <c r="L57" s="63"/>
      <c r="M57" s="68"/>
      <c r="N57" s="68"/>
      <c r="O57" s="101"/>
      <c r="P57" s="68"/>
      <c r="Q57" s="68"/>
      <c r="R57" s="68"/>
      <c r="S57" s="63"/>
      <c r="T57" s="63"/>
      <c r="U57" s="68"/>
    </row>
    <row r="58" spans="1:27" s="126" customFormat="1" ht="20.25">
      <c r="A58" s="68"/>
      <c r="B58" s="148">
        <v>6</v>
      </c>
      <c r="C58" s="615" t="s">
        <v>100</v>
      </c>
      <c r="D58" s="616"/>
      <c r="E58" s="617"/>
      <c r="F58" s="617"/>
      <c r="G58" s="616"/>
      <c r="H58" s="616"/>
      <c r="I58" s="618"/>
      <c r="J58" s="149">
        <v>15</v>
      </c>
      <c r="K58" s="63"/>
      <c r="L58" s="63"/>
      <c r="M58" s="68"/>
      <c r="N58" s="68"/>
      <c r="O58" s="101"/>
      <c r="P58" s="68"/>
      <c r="Q58" s="68"/>
      <c r="R58" s="68"/>
      <c r="S58" s="63"/>
      <c r="T58" s="63"/>
      <c r="U58" s="68"/>
    </row>
    <row r="59" spans="1:27" s="126" customFormat="1" ht="20.25">
      <c r="A59" s="68"/>
      <c r="B59" s="148">
        <v>7</v>
      </c>
      <c r="C59" s="615" t="s">
        <v>100</v>
      </c>
      <c r="D59" s="616"/>
      <c r="E59" s="617"/>
      <c r="F59" s="617"/>
      <c r="G59" s="616"/>
      <c r="H59" s="616"/>
      <c r="I59" s="618"/>
      <c r="J59" s="149">
        <v>14</v>
      </c>
      <c r="K59" s="63"/>
      <c r="L59" s="63"/>
      <c r="M59" s="68"/>
      <c r="N59" s="68"/>
      <c r="O59" s="101"/>
      <c r="P59" s="68"/>
      <c r="Q59" s="68"/>
      <c r="R59" s="68"/>
      <c r="S59" s="63"/>
      <c r="T59" s="63"/>
      <c r="U59" s="68"/>
    </row>
    <row r="60" spans="1:27" s="126" customFormat="1" ht="20.25">
      <c r="A60" s="68"/>
      <c r="B60" s="148">
        <v>8</v>
      </c>
      <c r="C60" s="615" t="s">
        <v>312</v>
      </c>
      <c r="D60" s="616"/>
      <c r="E60" s="617"/>
      <c r="F60" s="617"/>
      <c r="G60" s="616"/>
      <c r="H60" s="616"/>
      <c r="I60" s="618"/>
      <c r="J60" s="149">
        <v>46</v>
      </c>
      <c r="K60" s="63"/>
      <c r="L60" s="63"/>
      <c r="M60" s="68"/>
      <c r="N60" s="68"/>
      <c r="O60" s="101"/>
      <c r="P60" s="68"/>
      <c r="Q60" s="68"/>
      <c r="R60" s="68"/>
      <c r="S60" s="63"/>
      <c r="T60" s="63"/>
      <c r="U60" s="68"/>
    </row>
    <row r="61" spans="1:27" s="126" customFormat="1" ht="20.25">
      <c r="A61" s="68"/>
      <c r="B61" s="148">
        <v>9</v>
      </c>
      <c r="C61" s="615" t="s">
        <v>313</v>
      </c>
      <c r="D61" s="616"/>
      <c r="E61" s="617"/>
      <c r="F61" s="617"/>
      <c r="G61" s="616"/>
      <c r="H61" s="616"/>
      <c r="I61" s="618"/>
      <c r="J61" s="149">
        <v>50</v>
      </c>
      <c r="K61" s="63"/>
      <c r="L61" s="63"/>
      <c r="M61" s="68"/>
      <c r="N61" s="68"/>
      <c r="O61" s="101"/>
      <c r="P61" s="68"/>
      <c r="Q61" s="68"/>
      <c r="R61" s="68"/>
      <c r="S61" s="63"/>
      <c r="T61" s="63"/>
      <c r="U61" s="68"/>
    </row>
    <row r="62" spans="1:27" s="126" customFormat="1" ht="20.25">
      <c r="A62" s="68"/>
      <c r="B62" s="148">
        <v>10</v>
      </c>
      <c r="C62" s="615" t="s">
        <v>296</v>
      </c>
      <c r="D62" s="616"/>
      <c r="E62" s="617"/>
      <c r="F62" s="617"/>
      <c r="G62" s="616"/>
      <c r="H62" s="616"/>
      <c r="I62" s="618"/>
      <c r="J62" s="149">
        <v>37</v>
      </c>
      <c r="K62" s="63"/>
      <c r="L62" s="63"/>
      <c r="M62" s="68"/>
      <c r="N62" s="68"/>
      <c r="O62" s="101"/>
      <c r="P62" s="68"/>
      <c r="Q62" s="68"/>
      <c r="R62" s="68"/>
      <c r="S62" s="63"/>
      <c r="T62" s="63"/>
      <c r="U62" s="68"/>
    </row>
    <row r="63" spans="1:27" s="126" customFormat="1" ht="20.25">
      <c r="A63" s="68"/>
      <c r="B63" s="148">
        <v>11</v>
      </c>
      <c r="C63" s="615"/>
      <c r="D63" s="616"/>
      <c r="E63" s="617"/>
      <c r="F63" s="617"/>
      <c r="G63" s="616"/>
      <c r="H63" s="616"/>
      <c r="I63" s="618"/>
      <c r="J63" s="149"/>
      <c r="K63" s="63"/>
      <c r="L63" s="63"/>
      <c r="M63" s="68"/>
      <c r="N63" s="68"/>
      <c r="O63" s="101"/>
      <c r="P63" s="68"/>
      <c r="Q63" s="68"/>
      <c r="R63" s="68"/>
      <c r="S63" s="63"/>
      <c r="T63" s="63"/>
      <c r="U63" s="68"/>
    </row>
    <row r="64" spans="1:27" s="126" customFormat="1" ht="20.25">
      <c r="A64" s="68"/>
      <c r="B64" s="148">
        <v>12</v>
      </c>
      <c r="C64" s="615"/>
      <c r="D64" s="616"/>
      <c r="E64" s="617"/>
      <c r="F64" s="617"/>
      <c r="G64" s="616"/>
      <c r="H64" s="616"/>
      <c r="I64" s="618"/>
      <c r="J64" s="149"/>
      <c r="K64" s="63"/>
      <c r="L64" s="63"/>
      <c r="M64" s="68"/>
      <c r="N64" s="68"/>
      <c r="O64" s="101"/>
      <c r="P64" s="68"/>
      <c r="Q64" s="68"/>
      <c r="R64" s="68"/>
      <c r="S64" s="63"/>
      <c r="T64" s="63"/>
      <c r="U64" s="68"/>
    </row>
    <row r="65" spans="1:21" s="126" customFormat="1" ht="20.25">
      <c r="A65" s="68"/>
      <c r="B65" s="148">
        <v>13</v>
      </c>
      <c r="C65" s="615"/>
      <c r="D65" s="616"/>
      <c r="E65" s="617"/>
      <c r="F65" s="617"/>
      <c r="G65" s="616"/>
      <c r="H65" s="616"/>
      <c r="I65" s="618"/>
      <c r="J65" s="149"/>
      <c r="K65" s="63"/>
      <c r="L65" s="63"/>
      <c r="M65" s="68"/>
      <c r="N65" s="68"/>
      <c r="O65" s="101"/>
      <c r="P65" s="68"/>
      <c r="Q65" s="68"/>
      <c r="R65" s="68"/>
      <c r="S65" s="63"/>
      <c r="T65" s="63"/>
      <c r="U65" s="68"/>
    </row>
    <row r="66" spans="1:21" s="126" customFormat="1" ht="20.25">
      <c r="A66" s="68"/>
      <c r="B66" s="148">
        <v>14</v>
      </c>
      <c r="C66" s="615"/>
      <c r="D66" s="616"/>
      <c r="E66" s="617"/>
      <c r="F66" s="617"/>
      <c r="G66" s="616"/>
      <c r="H66" s="616"/>
      <c r="I66" s="618"/>
      <c r="J66" s="149"/>
      <c r="K66" s="63"/>
      <c r="L66" s="63"/>
      <c r="M66" s="68"/>
      <c r="N66" s="68"/>
      <c r="O66" s="101"/>
      <c r="P66" s="68"/>
      <c r="Q66" s="68"/>
      <c r="R66" s="68"/>
      <c r="S66" s="63"/>
      <c r="T66" s="63"/>
      <c r="U66" s="68"/>
    </row>
    <row r="67" spans="1:21" s="126" customFormat="1" ht="20.25">
      <c r="A67" s="68"/>
      <c r="B67" s="148">
        <v>15</v>
      </c>
      <c r="C67" s="615"/>
      <c r="D67" s="616"/>
      <c r="E67" s="617"/>
      <c r="F67" s="617"/>
      <c r="G67" s="616"/>
      <c r="H67" s="616"/>
      <c r="I67" s="618"/>
      <c r="J67" s="149"/>
      <c r="K67" s="63"/>
      <c r="L67" s="63"/>
      <c r="M67" s="68"/>
      <c r="N67" s="68"/>
      <c r="O67" s="101"/>
      <c r="P67" s="68"/>
      <c r="Q67" s="68"/>
      <c r="R67" s="68"/>
      <c r="S67" s="63"/>
      <c r="T67" s="63"/>
      <c r="U67" s="68"/>
    </row>
    <row r="68" spans="1:21" s="126" customFormat="1" ht="20.25">
      <c r="A68" s="68"/>
      <c r="B68" s="148">
        <v>16</v>
      </c>
      <c r="C68" s="615"/>
      <c r="D68" s="616"/>
      <c r="E68" s="617"/>
      <c r="F68" s="617"/>
      <c r="G68" s="616"/>
      <c r="H68" s="616"/>
      <c r="I68" s="618"/>
      <c r="J68" s="149"/>
      <c r="K68" s="63"/>
      <c r="L68" s="63"/>
      <c r="M68" s="68"/>
      <c r="N68" s="68"/>
      <c r="O68" s="101"/>
      <c r="P68" s="68"/>
      <c r="Q68" s="68"/>
      <c r="R68" s="68"/>
      <c r="S68" s="63"/>
      <c r="T68" s="63"/>
      <c r="U68" s="68"/>
    </row>
    <row r="69" spans="1:21" s="126" customFormat="1" ht="20.25">
      <c r="A69" s="68"/>
      <c r="B69" s="148">
        <v>17</v>
      </c>
      <c r="C69" s="615"/>
      <c r="D69" s="616"/>
      <c r="E69" s="617"/>
      <c r="F69" s="617"/>
      <c r="G69" s="616"/>
      <c r="H69" s="616"/>
      <c r="I69" s="618"/>
      <c r="J69" s="149"/>
      <c r="K69" s="63"/>
      <c r="L69" s="63"/>
      <c r="M69" s="68"/>
      <c r="N69" s="68"/>
      <c r="O69" s="101"/>
      <c r="P69" s="68"/>
      <c r="Q69" s="68"/>
      <c r="R69" s="68"/>
      <c r="S69" s="63"/>
      <c r="T69" s="63"/>
      <c r="U69" s="68"/>
    </row>
    <row r="70" spans="1:21" s="126" customFormat="1" ht="20.25">
      <c r="A70" s="68"/>
      <c r="B70" s="148">
        <v>18</v>
      </c>
      <c r="C70" s="615"/>
      <c r="D70" s="616"/>
      <c r="E70" s="617"/>
      <c r="F70" s="617"/>
      <c r="G70" s="616"/>
      <c r="H70" s="616"/>
      <c r="I70" s="618"/>
      <c r="J70" s="149"/>
      <c r="K70" s="63"/>
      <c r="L70" s="63"/>
      <c r="M70" s="68"/>
      <c r="N70" s="68"/>
      <c r="O70" s="101"/>
      <c r="P70" s="68"/>
      <c r="Q70" s="68"/>
      <c r="R70" s="68"/>
      <c r="S70" s="63"/>
      <c r="T70" s="63"/>
      <c r="U70" s="68"/>
    </row>
    <row r="71" spans="1:21" s="126" customFormat="1" ht="20.25">
      <c r="A71" s="68"/>
      <c r="B71" s="148">
        <v>19</v>
      </c>
      <c r="C71" s="615"/>
      <c r="D71" s="616"/>
      <c r="E71" s="617"/>
      <c r="F71" s="617"/>
      <c r="G71" s="616"/>
      <c r="H71" s="616"/>
      <c r="I71" s="618"/>
      <c r="J71" s="149"/>
      <c r="K71" s="63"/>
      <c r="L71" s="63"/>
      <c r="M71" s="68"/>
      <c r="N71" s="68"/>
      <c r="O71" s="101"/>
      <c r="P71" s="68"/>
      <c r="Q71" s="68"/>
      <c r="R71" s="68"/>
      <c r="S71" s="63"/>
      <c r="T71" s="63"/>
      <c r="U71" s="68"/>
    </row>
    <row r="72" spans="1:21" s="126" customFormat="1" ht="20.25">
      <c r="A72" s="68"/>
      <c r="B72" s="148">
        <v>20</v>
      </c>
      <c r="C72" s="615"/>
      <c r="D72" s="616"/>
      <c r="E72" s="617"/>
      <c r="F72" s="617"/>
      <c r="G72" s="616"/>
      <c r="H72" s="616"/>
      <c r="I72" s="618"/>
      <c r="J72" s="149"/>
      <c r="K72" s="63"/>
      <c r="L72" s="63"/>
      <c r="M72" s="68"/>
      <c r="N72" s="68"/>
      <c r="O72" s="101"/>
      <c r="P72" s="68"/>
      <c r="Q72" s="68"/>
      <c r="R72" s="68"/>
      <c r="S72" s="63"/>
      <c r="T72" s="63"/>
      <c r="U72" s="68"/>
    </row>
    <row r="73" spans="1:21" s="126" customFormat="1" ht="20.25">
      <c r="A73" s="68"/>
      <c r="B73" s="148">
        <v>21</v>
      </c>
      <c r="C73" s="615"/>
      <c r="D73" s="616"/>
      <c r="E73" s="617"/>
      <c r="F73" s="617"/>
      <c r="G73" s="616"/>
      <c r="H73" s="616"/>
      <c r="I73" s="618"/>
      <c r="J73" s="149"/>
      <c r="K73" s="63"/>
      <c r="L73" s="63"/>
      <c r="M73" s="68"/>
      <c r="N73" s="68"/>
      <c r="O73" s="101"/>
      <c r="P73" s="68"/>
      <c r="Q73" s="68"/>
      <c r="R73" s="68"/>
      <c r="S73" s="63"/>
      <c r="T73" s="63"/>
      <c r="U73" s="68"/>
    </row>
    <row r="74" spans="1:21" s="126" customFormat="1" ht="20.25">
      <c r="A74" s="68"/>
      <c r="B74" s="148">
        <v>22</v>
      </c>
      <c r="C74" s="615"/>
      <c r="D74" s="616"/>
      <c r="E74" s="617"/>
      <c r="F74" s="617"/>
      <c r="G74" s="616"/>
      <c r="H74" s="616"/>
      <c r="I74" s="618"/>
      <c r="J74" s="149"/>
      <c r="K74" s="63"/>
      <c r="L74" s="63"/>
      <c r="M74" s="68"/>
      <c r="N74" s="68"/>
      <c r="O74" s="101"/>
      <c r="P74" s="68"/>
      <c r="Q74" s="68"/>
      <c r="R74" s="68"/>
      <c r="S74" s="63"/>
      <c r="T74" s="63"/>
      <c r="U74" s="68"/>
    </row>
    <row r="75" spans="1:21" s="126" customFormat="1" ht="20.25">
      <c r="A75" s="68"/>
      <c r="B75" s="148">
        <v>23</v>
      </c>
      <c r="C75" s="615"/>
      <c r="D75" s="616"/>
      <c r="E75" s="617"/>
      <c r="F75" s="617"/>
      <c r="G75" s="616"/>
      <c r="H75" s="616"/>
      <c r="I75" s="618"/>
      <c r="J75" s="149"/>
      <c r="K75" s="63"/>
      <c r="L75" s="63"/>
      <c r="M75" s="68"/>
      <c r="N75" s="68"/>
      <c r="O75" s="101"/>
      <c r="P75" s="68"/>
      <c r="Q75" s="68"/>
      <c r="R75" s="68"/>
      <c r="S75" s="63"/>
      <c r="T75" s="63"/>
      <c r="U75" s="68"/>
    </row>
    <row r="76" spans="1:21" s="126" customFormat="1" ht="20.25">
      <c r="A76" s="68"/>
      <c r="B76" s="148">
        <v>24</v>
      </c>
      <c r="C76" s="615"/>
      <c r="D76" s="616"/>
      <c r="E76" s="617"/>
      <c r="F76" s="617"/>
      <c r="G76" s="616"/>
      <c r="H76" s="616"/>
      <c r="I76" s="618"/>
      <c r="J76" s="149"/>
      <c r="K76" s="63"/>
      <c r="L76" s="63"/>
      <c r="M76" s="68"/>
      <c r="N76" s="68"/>
      <c r="O76" s="101"/>
      <c r="P76" s="68"/>
      <c r="Q76" s="68"/>
      <c r="R76" s="68"/>
      <c r="S76" s="63"/>
      <c r="T76" s="63"/>
      <c r="U76" s="68"/>
    </row>
    <row r="77" spans="1:21" s="126" customFormat="1" ht="20.25">
      <c r="A77" s="68"/>
      <c r="B77" s="148">
        <v>25</v>
      </c>
      <c r="C77" s="615"/>
      <c r="D77" s="616"/>
      <c r="E77" s="617"/>
      <c r="F77" s="617"/>
      <c r="G77" s="616"/>
      <c r="H77" s="616"/>
      <c r="I77" s="618"/>
      <c r="J77" s="149"/>
      <c r="K77" s="63"/>
      <c r="L77" s="63"/>
      <c r="M77" s="68"/>
      <c r="N77" s="68"/>
      <c r="O77" s="101"/>
      <c r="P77" s="68"/>
      <c r="Q77" s="68"/>
      <c r="R77" s="68"/>
      <c r="S77" s="63"/>
      <c r="T77" s="63"/>
      <c r="U77" s="68"/>
    </row>
    <row r="78" spans="1:21" s="126" customFormat="1" ht="20.25">
      <c r="A78" s="68"/>
      <c r="B78" s="148">
        <v>26</v>
      </c>
      <c r="C78" s="615"/>
      <c r="D78" s="616"/>
      <c r="E78" s="617"/>
      <c r="F78" s="617"/>
      <c r="G78" s="616"/>
      <c r="H78" s="616"/>
      <c r="I78" s="618"/>
      <c r="J78" s="149"/>
      <c r="K78" s="63"/>
      <c r="L78" s="63"/>
      <c r="M78" s="68"/>
      <c r="N78" s="68"/>
      <c r="O78" s="101"/>
      <c r="P78" s="68"/>
      <c r="Q78" s="68"/>
      <c r="R78" s="68"/>
      <c r="S78" s="63"/>
      <c r="T78" s="63"/>
      <c r="U78" s="68"/>
    </row>
    <row r="79" spans="1:21" s="126" customFormat="1">
      <c r="A79" s="68"/>
      <c r="B79" s="68"/>
      <c r="C79" s="68"/>
      <c r="D79" s="68"/>
      <c r="E79" s="101"/>
      <c r="F79" s="101"/>
      <c r="G79" s="68"/>
      <c r="H79" s="68"/>
      <c r="I79" s="68"/>
      <c r="J79" s="147"/>
      <c r="K79" s="63"/>
      <c r="L79" s="63"/>
      <c r="M79" s="68"/>
      <c r="N79" s="68"/>
      <c r="O79" s="101"/>
      <c r="P79" s="68"/>
      <c r="Q79" s="68"/>
      <c r="R79" s="68"/>
      <c r="S79" s="63"/>
      <c r="T79" s="63"/>
      <c r="U79" s="68"/>
    </row>
    <row r="80" spans="1:21" s="126" customFormat="1">
      <c r="A80" s="68"/>
      <c r="B80" s="68"/>
      <c r="C80" s="68"/>
      <c r="D80" s="68"/>
      <c r="E80" s="101"/>
      <c r="F80" s="101"/>
      <c r="G80" s="68"/>
      <c r="H80" s="68"/>
      <c r="I80" s="68"/>
      <c r="J80" s="147"/>
      <c r="K80" s="63"/>
      <c r="L80" s="63"/>
      <c r="M80" s="68"/>
      <c r="N80" s="68"/>
      <c r="O80" s="101"/>
      <c r="P80" s="68"/>
      <c r="Q80" s="68"/>
      <c r="R80" s="68"/>
      <c r="S80" s="63"/>
      <c r="T80" s="63"/>
      <c r="U80" s="68"/>
    </row>
    <row r="81" spans="1:27" s="126" customFormat="1">
      <c r="A81" s="68"/>
      <c r="B81" s="68"/>
      <c r="C81" s="68"/>
      <c r="D81" s="68"/>
      <c r="E81" s="101"/>
      <c r="F81" s="101"/>
      <c r="G81" s="68"/>
      <c r="H81" s="68"/>
      <c r="I81" s="68"/>
      <c r="J81" s="147"/>
      <c r="K81" s="63"/>
      <c r="L81" s="63"/>
      <c r="M81" s="68"/>
      <c r="N81" s="68"/>
      <c r="O81" s="101"/>
      <c r="P81" s="68"/>
      <c r="Q81" s="68"/>
      <c r="R81" s="68"/>
      <c r="S81" s="63"/>
      <c r="T81" s="63"/>
      <c r="U81" s="63"/>
    </row>
    <row r="82" spans="1:27">
      <c r="A82" s="68"/>
      <c r="B82" s="68"/>
      <c r="C82" s="68"/>
      <c r="D82" s="68"/>
      <c r="E82" s="101"/>
      <c r="F82" s="101"/>
      <c r="G82" s="68"/>
      <c r="H82" s="102"/>
      <c r="I82" s="102"/>
      <c r="J82" s="103"/>
      <c r="K82" s="68"/>
      <c r="L82" s="104"/>
      <c r="M82" s="68"/>
      <c r="N82" s="68"/>
      <c r="O82" s="101"/>
      <c r="P82" s="68"/>
      <c r="Q82" s="68"/>
      <c r="R82" s="105"/>
      <c r="S82" s="103"/>
      <c r="T82" s="63"/>
      <c r="U82" s="63"/>
      <c r="V82" s="126"/>
      <c r="W82" s="126"/>
      <c r="X82" s="126"/>
      <c r="Y82" s="126"/>
      <c r="Z82" s="126"/>
      <c r="AA82" s="126"/>
    </row>
    <row r="83" spans="1:27">
      <c r="A83" s="68"/>
      <c r="B83" s="68"/>
      <c r="C83" s="549" t="s">
        <v>217</v>
      </c>
      <c r="D83" s="546" t="s">
        <v>296</v>
      </c>
      <c r="E83" s="546"/>
      <c r="F83" s="550"/>
      <c r="G83" s="109"/>
      <c r="H83" s="563"/>
      <c r="I83" s="102"/>
      <c r="J83" s="103"/>
      <c r="K83" s="68"/>
      <c r="L83" s="104"/>
      <c r="M83" s="549" t="s">
        <v>217</v>
      </c>
      <c r="N83" s="546" t="s">
        <v>220</v>
      </c>
      <c r="O83" s="546"/>
      <c r="P83" s="550"/>
      <c r="Q83" s="563"/>
      <c r="R83" s="105"/>
      <c r="S83" s="103"/>
      <c r="T83" s="63"/>
      <c r="U83" s="68"/>
      <c r="V83" s="126"/>
      <c r="W83" s="126"/>
      <c r="X83" s="126"/>
      <c r="Y83" s="126"/>
      <c r="Z83" s="126"/>
      <c r="AA83" s="126"/>
    </row>
    <row r="84" spans="1:27">
      <c r="A84" s="68"/>
      <c r="B84" s="68"/>
      <c r="C84" s="549" t="s">
        <v>218</v>
      </c>
      <c r="D84" s="547" t="s">
        <v>297</v>
      </c>
      <c r="E84" s="547"/>
      <c r="F84" s="551"/>
      <c r="G84" s="188"/>
      <c r="H84" s="563"/>
      <c r="I84" s="102"/>
      <c r="J84" s="103"/>
      <c r="K84" s="68"/>
      <c r="L84" s="104"/>
      <c r="M84" s="549" t="s">
        <v>218</v>
      </c>
      <c r="N84" s="547" t="s">
        <v>282</v>
      </c>
      <c r="O84" s="547"/>
      <c r="P84" s="551"/>
      <c r="Q84" s="563"/>
      <c r="R84" s="63"/>
      <c r="S84" s="63"/>
      <c r="T84" s="63"/>
      <c r="U84" s="68"/>
      <c r="V84" s="126"/>
      <c r="W84" s="126"/>
      <c r="X84" s="126"/>
      <c r="Y84" s="126"/>
      <c r="Z84" s="126"/>
      <c r="AA84" s="126"/>
    </row>
    <row r="85" spans="1:27">
      <c r="A85" s="68"/>
      <c r="B85" s="68"/>
      <c r="C85" s="549" t="s">
        <v>219</v>
      </c>
      <c r="D85" s="555" t="s">
        <v>298</v>
      </c>
      <c r="E85" s="548"/>
      <c r="F85" s="552"/>
      <c r="G85" s="191"/>
      <c r="H85" s="563"/>
      <c r="I85" s="102"/>
      <c r="J85" s="103"/>
      <c r="K85" s="68"/>
      <c r="L85" s="104"/>
      <c r="M85" s="549" t="s">
        <v>219</v>
      </c>
      <c r="N85" s="555" t="s">
        <v>283</v>
      </c>
      <c r="O85" s="548"/>
      <c r="P85" s="552"/>
      <c r="Q85" s="563"/>
      <c r="R85" s="73"/>
      <c r="S85" s="73"/>
      <c r="T85" s="63"/>
      <c r="U85" s="68"/>
      <c r="V85" s="126"/>
      <c r="W85" s="126"/>
      <c r="X85" s="126"/>
      <c r="Y85" s="126"/>
      <c r="Z85" s="126"/>
      <c r="AA85" s="126"/>
    </row>
    <row r="86" spans="1:27">
      <c r="A86" s="68"/>
      <c r="B86" s="68"/>
      <c r="C86" s="541"/>
      <c r="D86" s="541"/>
      <c r="E86" s="541"/>
      <c r="F86" s="541"/>
      <c r="G86" s="110"/>
      <c r="H86" s="563"/>
      <c r="I86" s="102"/>
      <c r="J86" s="103"/>
      <c r="K86" s="68"/>
      <c r="L86" s="104"/>
      <c r="M86" s="541"/>
      <c r="N86" s="541"/>
      <c r="O86" s="541"/>
      <c r="P86" s="541"/>
      <c r="Q86" s="563"/>
      <c r="R86" s="73"/>
      <c r="S86" s="73"/>
      <c r="T86" s="63"/>
      <c r="U86" s="68"/>
      <c r="V86" s="126"/>
      <c r="W86" s="126"/>
      <c r="X86" s="126"/>
      <c r="Y86" s="126"/>
      <c r="Z86" s="126"/>
      <c r="AA86" s="126"/>
    </row>
    <row r="87" spans="1:27" ht="15.75" thickBot="1">
      <c r="A87" s="68"/>
      <c r="B87" s="68"/>
      <c r="C87" s="553" t="s">
        <v>0</v>
      </c>
      <c r="D87" s="554" t="s">
        <v>1</v>
      </c>
      <c r="E87" s="554" t="s">
        <v>2</v>
      </c>
      <c r="F87" s="554" t="s">
        <v>3</v>
      </c>
      <c r="G87" s="112" t="s">
        <v>3</v>
      </c>
      <c r="H87" s="564"/>
      <c r="I87" s="102"/>
      <c r="J87" s="103"/>
      <c r="K87" s="68"/>
      <c r="L87" s="104"/>
      <c r="M87" s="553" t="s">
        <v>0</v>
      </c>
      <c r="N87" s="554" t="s">
        <v>1</v>
      </c>
      <c r="O87" s="554" t="s">
        <v>2</v>
      </c>
      <c r="P87" s="554" t="s">
        <v>3</v>
      </c>
      <c r="Q87" s="564"/>
      <c r="R87" s="73"/>
      <c r="S87" s="73"/>
      <c r="T87" s="63"/>
      <c r="U87" s="68"/>
      <c r="V87" s="126"/>
      <c r="W87" s="126"/>
      <c r="X87" s="126"/>
      <c r="Y87" s="126"/>
      <c r="Z87" s="126"/>
      <c r="AA87" s="126"/>
    </row>
    <row r="88" spans="1:27" ht="15.75" thickTop="1">
      <c r="A88" s="68"/>
      <c r="B88" s="68"/>
      <c r="C88" s="556" t="s">
        <v>164</v>
      </c>
      <c r="D88" s="557" t="s">
        <v>167</v>
      </c>
      <c r="E88" s="557" t="s">
        <v>177</v>
      </c>
      <c r="F88" s="558">
        <v>2000000</v>
      </c>
      <c r="G88" s="180">
        <v>2000000</v>
      </c>
      <c r="H88" s="565"/>
      <c r="I88" s="102"/>
      <c r="J88" s="103"/>
      <c r="K88" s="68"/>
      <c r="L88" s="104"/>
      <c r="M88" s="556" t="s">
        <v>164</v>
      </c>
      <c r="N88" s="557" t="s">
        <v>167</v>
      </c>
      <c r="O88" s="557" t="s">
        <v>177</v>
      </c>
      <c r="P88" s="558">
        <v>2000000</v>
      </c>
      <c r="Q88" s="565"/>
      <c r="R88" s="73"/>
      <c r="S88" s="73"/>
      <c r="T88" s="71"/>
      <c r="U88" s="68"/>
      <c r="V88" s="126"/>
      <c r="W88" s="126"/>
      <c r="X88" s="126"/>
      <c r="Y88" s="126"/>
      <c r="Z88" s="126"/>
      <c r="AA88" s="126"/>
    </row>
    <row r="89" spans="1:27">
      <c r="A89" s="68"/>
      <c r="B89" s="68"/>
      <c r="C89" s="542">
        <v>2</v>
      </c>
      <c r="D89" s="544" t="s">
        <v>24</v>
      </c>
      <c r="E89" s="543" t="s">
        <v>42</v>
      </c>
      <c r="F89" s="544">
        <v>500000</v>
      </c>
      <c r="G89" s="114">
        <v>1000000</v>
      </c>
      <c r="H89" s="566"/>
      <c r="I89" s="102"/>
      <c r="J89" s="103"/>
      <c r="K89" s="63"/>
      <c r="L89" s="104"/>
      <c r="M89" s="542">
        <v>2</v>
      </c>
      <c r="N89" s="544" t="s">
        <v>55</v>
      </c>
      <c r="O89" s="543" t="s">
        <v>49</v>
      </c>
      <c r="P89" s="544">
        <v>1000000</v>
      </c>
      <c r="Q89" s="566"/>
      <c r="R89" s="73"/>
      <c r="S89" s="73"/>
      <c r="T89" s="63"/>
      <c r="U89" s="68"/>
      <c r="V89" s="126"/>
      <c r="W89" s="126"/>
      <c r="X89" s="126"/>
      <c r="Y89" s="126"/>
      <c r="Z89" s="126"/>
      <c r="AA89" s="126"/>
    </row>
    <row r="90" spans="1:27">
      <c r="A90" s="68"/>
      <c r="B90" s="68"/>
      <c r="C90" s="542" t="s">
        <v>141</v>
      </c>
      <c r="D90" s="544" t="s">
        <v>147</v>
      </c>
      <c r="E90" s="543" t="s">
        <v>158</v>
      </c>
      <c r="F90" s="544">
        <v>500000</v>
      </c>
      <c r="G90" s="114">
        <v>1000000</v>
      </c>
      <c r="H90" s="566"/>
      <c r="I90" s="102"/>
      <c r="J90" s="103"/>
      <c r="K90" s="68"/>
      <c r="L90" s="104"/>
      <c r="M90" s="542">
        <v>3</v>
      </c>
      <c r="N90" s="543" t="s">
        <v>110</v>
      </c>
      <c r="O90" s="544" t="s">
        <v>109</v>
      </c>
      <c r="P90" s="544">
        <v>1500000</v>
      </c>
      <c r="Q90" s="566"/>
      <c r="R90" s="73"/>
      <c r="S90" s="73"/>
      <c r="T90" s="63"/>
      <c r="U90" s="68"/>
      <c r="V90" s="126"/>
      <c r="W90" s="126"/>
      <c r="X90" s="126"/>
      <c r="Y90" s="126"/>
      <c r="Z90" s="126"/>
      <c r="AA90" s="126"/>
    </row>
    <row r="91" spans="1:27">
      <c r="A91" s="68"/>
      <c r="B91" s="68"/>
      <c r="C91" s="542" t="s">
        <v>141</v>
      </c>
      <c r="D91" s="543" t="s">
        <v>151</v>
      </c>
      <c r="E91" s="543" t="s">
        <v>161</v>
      </c>
      <c r="F91" s="544">
        <v>500000</v>
      </c>
      <c r="G91" s="114">
        <v>750000</v>
      </c>
      <c r="H91" s="566"/>
      <c r="I91" s="102"/>
      <c r="J91" s="103"/>
      <c r="K91" s="68"/>
      <c r="L91" s="104"/>
      <c r="M91" s="545" t="s">
        <v>164</v>
      </c>
      <c r="N91" s="544" t="s">
        <v>182</v>
      </c>
      <c r="O91" s="543" t="s">
        <v>186</v>
      </c>
      <c r="P91" s="544">
        <v>1000000</v>
      </c>
      <c r="Q91" s="566"/>
      <c r="R91" s="73"/>
      <c r="S91" s="73"/>
      <c r="T91" s="63"/>
      <c r="U91" s="68"/>
      <c r="V91" s="126"/>
      <c r="W91" s="126"/>
      <c r="X91" s="126"/>
      <c r="Y91" s="126"/>
      <c r="Z91" s="126"/>
      <c r="AA91" s="126"/>
    </row>
    <row r="92" spans="1:27">
      <c r="A92" s="68"/>
      <c r="B92" s="68"/>
      <c r="C92" s="561" t="s">
        <v>78</v>
      </c>
      <c r="D92" s="559" t="s">
        <v>90</v>
      </c>
      <c r="E92" s="559" t="s">
        <v>91</v>
      </c>
      <c r="F92" s="560">
        <v>750000</v>
      </c>
      <c r="G92" s="114">
        <v>500000</v>
      </c>
      <c r="H92" s="566"/>
      <c r="I92" s="102"/>
      <c r="J92" s="103"/>
      <c r="K92" s="68"/>
      <c r="L92" s="104"/>
      <c r="M92" s="536" t="s">
        <v>141</v>
      </c>
      <c r="N92" s="540" t="s">
        <v>157</v>
      </c>
      <c r="O92" s="559" t="s">
        <v>168</v>
      </c>
      <c r="P92" s="560">
        <v>250000</v>
      </c>
      <c r="Q92" s="566"/>
      <c r="R92" s="73"/>
      <c r="S92" s="73"/>
      <c r="T92" s="63"/>
      <c r="U92" s="68"/>
      <c r="V92" s="126"/>
      <c r="W92" s="126"/>
      <c r="X92" s="126"/>
      <c r="Y92" s="126"/>
      <c r="Z92" s="126"/>
      <c r="AA92" s="126"/>
    </row>
    <row r="93" spans="1:27">
      <c r="A93" s="68"/>
      <c r="B93" s="68"/>
      <c r="C93" s="536">
        <v>1</v>
      </c>
      <c r="D93" s="559" t="s">
        <v>17</v>
      </c>
      <c r="E93" s="559" t="s">
        <v>22</v>
      </c>
      <c r="F93" s="560">
        <v>1500000</v>
      </c>
      <c r="G93" s="194">
        <v>1750000</v>
      </c>
      <c r="H93" s="566"/>
      <c r="I93" s="102"/>
      <c r="J93" s="103"/>
      <c r="K93" s="68"/>
      <c r="L93" s="104"/>
      <c r="M93" s="536">
        <v>1</v>
      </c>
      <c r="N93" s="559" t="s">
        <v>17</v>
      </c>
      <c r="O93" s="559" t="s">
        <v>22</v>
      </c>
      <c r="P93" s="560">
        <v>1500000</v>
      </c>
      <c r="Q93" s="566"/>
      <c r="R93" s="63"/>
      <c r="S93" s="63"/>
      <c r="T93" s="63"/>
      <c r="U93" s="68"/>
      <c r="V93" s="126"/>
      <c r="W93" s="126"/>
      <c r="X93" s="126"/>
      <c r="Y93" s="126"/>
      <c r="Z93" s="126"/>
      <c r="AA93" s="126"/>
    </row>
    <row r="94" spans="1:27">
      <c r="A94" s="68"/>
      <c r="B94" s="68"/>
      <c r="C94" s="561">
        <v>1</v>
      </c>
      <c r="D94" s="559" t="s">
        <v>7</v>
      </c>
      <c r="E94" s="559" t="s">
        <v>27</v>
      </c>
      <c r="F94" s="560">
        <v>1250000</v>
      </c>
      <c r="G94" s="194">
        <v>1750000</v>
      </c>
      <c r="H94" s="566"/>
      <c r="I94" s="102"/>
      <c r="J94" s="103"/>
      <c r="K94" s="68"/>
      <c r="L94" s="104"/>
      <c r="M94" s="561" t="s">
        <v>78</v>
      </c>
      <c r="N94" s="559" t="s">
        <v>230</v>
      </c>
      <c r="O94" s="559" t="s">
        <v>92</v>
      </c>
      <c r="P94" s="560">
        <v>750000</v>
      </c>
      <c r="Q94" s="566"/>
      <c r="R94" s="68"/>
      <c r="S94" s="68"/>
      <c r="T94" s="68"/>
      <c r="U94" s="68"/>
      <c r="V94" s="126"/>
      <c r="W94" s="126"/>
      <c r="X94" s="126"/>
      <c r="Y94" s="126"/>
      <c r="Z94" s="126"/>
      <c r="AA94" s="126"/>
    </row>
    <row r="95" spans="1:27">
      <c r="A95" s="68"/>
      <c r="B95" s="104"/>
      <c r="C95" s="561">
        <v>2</v>
      </c>
      <c r="D95" s="559" t="s">
        <v>224</v>
      </c>
      <c r="E95" s="559" t="s">
        <v>56</v>
      </c>
      <c r="F95" s="560">
        <v>750000</v>
      </c>
      <c r="G95" s="194">
        <v>750000</v>
      </c>
      <c r="H95" s="566"/>
      <c r="I95" s="102"/>
      <c r="J95" s="103"/>
      <c r="K95" s="68"/>
      <c r="L95" s="68"/>
      <c r="M95" s="561" t="s">
        <v>78</v>
      </c>
      <c r="N95" s="559" t="s">
        <v>90</v>
      </c>
      <c r="O95" s="559" t="s">
        <v>91</v>
      </c>
      <c r="P95" s="560">
        <v>750000</v>
      </c>
      <c r="Q95" s="566"/>
      <c r="R95" s="68"/>
      <c r="S95" s="68"/>
      <c r="T95" s="68"/>
      <c r="U95" s="68"/>
      <c r="V95" s="126"/>
      <c r="W95" s="126"/>
      <c r="X95" s="126"/>
      <c r="Y95" s="126"/>
      <c r="Z95" s="126"/>
      <c r="AA95" s="126"/>
    </row>
    <row r="96" spans="1:27">
      <c r="A96" s="68"/>
      <c r="B96" s="104"/>
      <c r="C96" s="542" t="s">
        <v>164</v>
      </c>
      <c r="D96" s="544" t="s">
        <v>187</v>
      </c>
      <c r="E96" s="543" t="s">
        <v>245</v>
      </c>
      <c r="F96" s="544">
        <v>2500000</v>
      </c>
      <c r="G96" s="114">
        <v>1750000</v>
      </c>
      <c r="H96" s="566"/>
      <c r="I96" s="102"/>
      <c r="J96" s="103"/>
      <c r="K96" s="68"/>
      <c r="L96" s="68"/>
      <c r="M96" s="545">
        <v>2</v>
      </c>
      <c r="N96" s="544" t="s">
        <v>225</v>
      </c>
      <c r="O96" s="543" t="s">
        <v>65</v>
      </c>
      <c r="P96" s="544">
        <v>750000</v>
      </c>
      <c r="Q96" s="566"/>
      <c r="R96" s="68"/>
      <c r="S96" s="68"/>
      <c r="T96" s="68"/>
      <c r="U96" s="68"/>
      <c r="V96" s="126"/>
      <c r="W96" s="126"/>
      <c r="X96" s="126"/>
      <c r="Y96" s="126"/>
      <c r="Z96" s="126"/>
      <c r="AA96" s="126"/>
    </row>
    <row r="97" spans="1:27">
      <c r="A97" s="68"/>
      <c r="B97" s="104"/>
      <c r="C97" s="542">
        <v>3</v>
      </c>
      <c r="D97" s="544" t="s">
        <v>76</v>
      </c>
      <c r="E97" s="544" t="s">
        <v>150</v>
      </c>
      <c r="F97" s="544">
        <v>3250000</v>
      </c>
      <c r="G97" s="114">
        <v>1500000</v>
      </c>
      <c r="H97" s="566"/>
      <c r="I97" s="102"/>
      <c r="J97" s="103"/>
      <c r="K97" s="68"/>
      <c r="L97" s="68"/>
      <c r="M97" s="542">
        <v>1</v>
      </c>
      <c r="N97" s="543" t="s">
        <v>30</v>
      </c>
      <c r="O97" s="543" t="s">
        <v>33</v>
      </c>
      <c r="P97" s="544">
        <v>2250000</v>
      </c>
      <c r="Q97" s="566"/>
      <c r="R97" s="68"/>
      <c r="S97" s="68"/>
      <c r="T97" s="68"/>
      <c r="U97" s="68"/>
      <c r="V97" s="126"/>
      <c r="W97" s="126"/>
      <c r="X97" s="126"/>
      <c r="Y97" s="126"/>
      <c r="Z97" s="126"/>
      <c r="AA97" s="126"/>
    </row>
    <row r="98" spans="1:27">
      <c r="A98" s="68"/>
      <c r="B98" s="104"/>
      <c r="C98" s="542">
        <v>3</v>
      </c>
      <c r="D98" s="544" t="s">
        <v>138</v>
      </c>
      <c r="E98" s="544" t="s">
        <v>144</v>
      </c>
      <c r="F98" s="544">
        <v>1500000</v>
      </c>
      <c r="G98" s="114">
        <v>2250000</v>
      </c>
      <c r="H98" s="566"/>
      <c r="I98" s="102"/>
      <c r="J98" s="103"/>
      <c r="K98" s="68"/>
      <c r="L98" s="68"/>
      <c r="M98" s="542">
        <v>3</v>
      </c>
      <c r="N98" s="544" t="s">
        <v>76</v>
      </c>
      <c r="O98" s="544" t="s">
        <v>150</v>
      </c>
      <c r="P98" s="544">
        <v>3250000</v>
      </c>
      <c r="Q98" s="566"/>
      <c r="R98" s="68"/>
      <c r="S98" s="68"/>
      <c r="T98" s="68"/>
      <c r="U98" s="68"/>
      <c r="V98" s="126"/>
      <c r="W98" s="126"/>
      <c r="X98" s="126"/>
      <c r="Y98" s="126"/>
      <c r="Z98" s="126"/>
      <c r="AA98" s="126"/>
    </row>
    <row r="99" spans="1:27">
      <c r="A99" s="68"/>
      <c r="B99" s="104"/>
      <c r="C99" s="117"/>
      <c r="D99" s="102"/>
      <c r="E99" s="118"/>
      <c r="F99" s="118"/>
      <c r="G99" s="102"/>
      <c r="H99" s="102"/>
      <c r="I99" s="102"/>
      <c r="J99" s="103"/>
      <c r="K99" s="68"/>
      <c r="L99" s="63"/>
      <c r="M99" s="68"/>
      <c r="N99" s="68"/>
      <c r="O99" s="101"/>
      <c r="P99" s="68"/>
      <c r="Q99" s="63"/>
      <c r="R99" s="63"/>
      <c r="S99" s="63"/>
      <c r="T99" s="63"/>
      <c r="U99" s="68"/>
      <c r="V99" s="126"/>
      <c r="W99" s="126"/>
      <c r="X99" s="126"/>
      <c r="Y99" s="126"/>
      <c r="Z99" s="126"/>
      <c r="AA99" s="126"/>
    </row>
    <row r="100" spans="1:27" s="126" customFormat="1">
      <c r="A100" s="68"/>
      <c r="B100" s="68"/>
      <c r="C100" s="68"/>
      <c r="D100" s="68"/>
      <c r="E100" s="101"/>
      <c r="F100" s="101"/>
      <c r="G100" s="68"/>
      <c r="H100" s="68"/>
      <c r="I100" s="68"/>
      <c r="J100" s="147"/>
      <c r="K100" s="63"/>
      <c r="L100" s="63"/>
      <c r="M100" s="68"/>
      <c r="N100" s="68"/>
      <c r="O100" s="101"/>
      <c r="P100" s="68"/>
      <c r="Q100" s="68"/>
      <c r="R100" s="68"/>
      <c r="S100" s="68"/>
      <c r="T100" s="127"/>
      <c r="U100" s="68"/>
    </row>
    <row r="101" spans="1:27" s="126" customFormat="1">
      <c r="A101" s="68"/>
      <c r="B101" s="68"/>
      <c r="C101" s="68"/>
      <c r="D101" s="68"/>
      <c r="E101" s="101"/>
      <c r="F101" s="101"/>
      <c r="G101" s="68"/>
      <c r="H101" s="68"/>
      <c r="I101" s="68"/>
      <c r="J101" s="147"/>
      <c r="K101" s="63"/>
      <c r="L101" s="63"/>
      <c r="M101" s="68"/>
      <c r="N101" s="68"/>
      <c r="O101" s="101"/>
      <c r="P101" s="68"/>
      <c r="Q101" s="68"/>
      <c r="R101" s="68"/>
      <c r="S101" s="68"/>
      <c r="T101" s="127"/>
      <c r="U101" s="68"/>
    </row>
    <row r="102" spans="1:27" s="126" customFormat="1">
      <c r="A102" s="68"/>
      <c r="B102" s="68"/>
      <c r="C102" s="68"/>
      <c r="D102" s="68"/>
      <c r="E102" s="101"/>
      <c r="F102" s="101"/>
      <c r="G102" s="68"/>
      <c r="H102" s="68"/>
      <c r="I102" s="68"/>
      <c r="J102" s="147"/>
      <c r="K102" s="63"/>
      <c r="L102" s="63"/>
      <c r="M102" s="68"/>
      <c r="N102" s="68"/>
      <c r="O102" s="101"/>
      <c r="P102" s="68"/>
      <c r="Q102" s="68"/>
      <c r="R102" s="68"/>
      <c r="S102" s="68"/>
      <c r="T102" s="127"/>
      <c r="U102" s="68"/>
    </row>
    <row r="103" spans="1:27" s="126" customFormat="1">
      <c r="A103" s="68"/>
      <c r="B103" s="68"/>
      <c r="C103" s="68"/>
      <c r="D103" s="68"/>
      <c r="E103" s="101"/>
      <c r="F103" s="101"/>
      <c r="G103" s="68"/>
      <c r="H103" s="68"/>
      <c r="I103" s="68"/>
      <c r="J103" s="147"/>
      <c r="K103" s="63"/>
      <c r="L103" s="63"/>
      <c r="M103" s="68"/>
      <c r="N103" s="68"/>
      <c r="O103" s="101"/>
      <c r="P103" s="68"/>
      <c r="Q103" s="68"/>
      <c r="R103" s="68"/>
      <c r="S103" s="68"/>
      <c r="T103" s="127"/>
      <c r="U103" s="68"/>
    </row>
    <row r="104" spans="1:27" s="126" customFormat="1">
      <c r="A104" s="68"/>
      <c r="B104" s="68"/>
      <c r="C104" s="68"/>
      <c r="D104" s="68"/>
      <c r="E104" s="101"/>
      <c r="F104" s="101"/>
      <c r="G104" s="68"/>
      <c r="H104" s="68"/>
      <c r="I104" s="68"/>
      <c r="J104" s="147"/>
      <c r="K104" s="63"/>
      <c r="L104" s="63"/>
      <c r="M104" s="68"/>
      <c r="N104" s="68"/>
      <c r="O104" s="101"/>
      <c r="P104" s="68"/>
      <c r="Q104" s="68"/>
      <c r="R104" s="68"/>
      <c r="S104" s="68"/>
      <c r="T104" s="127"/>
      <c r="U104" s="68"/>
    </row>
    <row r="105" spans="1:27" s="126" customFormat="1">
      <c r="A105" s="68"/>
      <c r="B105" s="68"/>
      <c r="C105" s="68"/>
      <c r="D105" s="68"/>
      <c r="E105" s="101"/>
      <c r="F105" s="101"/>
      <c r="G105" s="68"/>
      <c r="H105" s="68"/>
      <c r="I105" s="68"/>
      <c r="J105" s="147"/>
      <c r="K105" s="63"/>
      <c r="L105" s="63"/>
      <c r="M105" s="68"/>
      <c r="N105" s="68"/>
      <c r="O105" s="101"/>
      <c r="P105" s="68"/>
      <c r="Q105" s="68"/>
      <c r="R105" s="68"/>
      <c r="S105" s="68"/>
      <c r="T105" s="127"/>
      <c r="U105" s="68"/>
    </row>
    <row r="106" spans="1:27" s="126" customFormat="1">
      <c r="A106" s="68"/>
      <c r="B106" s="68"/>
      <c r="C106" s="68"/>
      <c r="D106" s="68"/>
      <c r="E106" s="101"/>
      <c r="F106" s="101"/>
      <c r="G106" s="68"/>
      <c r="H106" s="68"/>
      <c r="I106" s="68"/>
      <c r="J106" s="147"/>
      <c r="K106" s="63"/>
      <c r="L106" s="63"/>
      <c r="M106" s="68"/>
      <c r="N106" s="68"/>
      <c r="O106" s="101"/>
      <c r="P106" s="68"/>
      <c r="Q106" s="68"/>
      <c r="R106" s="68"/>
      <c r="S106" s="68"/>
      <c r="T106" s="127"/>
      <c r="U106" s="68"/>
    </row>
    <row r="107" spans="1:27" s="126" customFormat="1">
      <c r="A107" s="68"/>
      <c r="B107" s="68"/>
      <c r="C107" s="68"/>
      <c r="D107" s="68"/>
      <c r="E107" s="101"/>
      <c r="F107" s="101"/>
      <c r="G107" s="68"/>
      <c r="H107" s="68"/>
      <c r="I107" s="68"/>
      <c r="J107" s="147"/>
      <c r="K107" s="63"/>
      <c r="L107" s="63"/>
      <c r="M107" s="68"/>
      <c r="N107" s="68"/>
      <c r="O107" s="101"/>
      <c r="P107" s="68"/>
      <c r="Q107" s="68"/>
      <c r="R107" s="68"/>
      <c r="S107" s="68"/>
      <c r="T107" s="127"/>
      <c r="U107" s="68"/>
    </row>
    <row r="108" spans="1:27" s="126" customFormat="1">
      <c r="A108" s="68"/>
      <c r="B108" s="68"/>
      <c r="C108" s="68"/>
      <c r="D108" s="68"/>
      <c r="E108" s="101"/>
      <c r="F108" s="101"/>
      <c r="G108" s="68"/>
      <c r="H108" s="68"/>
      <c r="I108" s="68"/>
      <c r="J108" s="147"/>
      <c r="K108" s="63"/>
      <c r="L108" s="63"/>
      <c r="M108" s="68"/>
      <c r="N108" s="68"/>
      <c r="O108" s="101"/>
      <c r="P108" s="68"/>
      <c r="Q108" s="68"/>
      <c r="R108" s="68"/>
      <c r="S108" s="68"/>
      <c r="T108" s="127"/>
      <c r="U108" s="68"/>
    </row>
    <row r="109" spans="1:27" s="126" customFormat="1">
      <c r="A109" s="68"/>
      <c r="B109" s="68"/>
      <c r="C109" s="68"/>
      <c r="D109" s="68"/>
      <c r="E109" s="101"/>
      <c r="F109" s="101"/>
      <c r="G109" s="68"/>
      <c r="H109" s="68"/>
      <c r="I109" s="68"/>
      <c r="J109" s="147"/>
      <c r="K109" s="63"/>
      <c r="L109" s="63"/>
      <c r="M109" s="68"/>
      <c r="N109" s="68"/>
      <c r="O109" s="101"/>
      <c r="P109" s="68"/>
      <c r="Q109" s="68"/>
      <c r="R109" s="68"/>
      <c r="S109" s="68"/>
      <c r="T109" s="127"/>
      <c r="U109" s="68"/>
    </row>
    <row r="110" spans="1:27" s="126" customFormat="1">
      <c r="A110" s="68"/>
      <c r="B110" s="68"/>
      <c r="C110" s="68"/>
      <c r="D110" s="68"/>
      <c r="E110" s="101"/>
      <c r="F110" s="101"/>
      <c r="G110" s="68"/>
      <c r="H110" s="68"/>
      <c r="I110" s="68"/>
      <c r="J110" s="147"/>
      <c r="K110" s="63"/>
      <c r="L110" s="63"/>
      <c r="M110" s="68"/>
      <c r="N110" s="68"/>
      <c r="O110" s="101"/>
      <c r="P110" s="68"/>
      <c r="Q110" s="68"/>
      <c r="R110" s="68"/>
      <c r="S110" s="68"/>
      <c r="T110" s="127"/>
      <c r="U110" s="68"/>
    </row>
    <row r="111" spans="1:27" s="126" customFormat="1">
      <c r="A111" s="68"/>
      <c r="B111" s="68"/>
      <c r="C111" s="68"/>
      <c r="D111" s="68"/>
      <c r="E111" s="101"/>
      <c r="F111" s="101"/>
      <c r="G111" s="68"/>
      <c r="H111" s="68"/>
      <c r="I111" s="68"/>
      <c r="J111" s="147"/>
      <c r="K111" s="63"/>
      <c r="L111" s="63"/>
      <c r="M111" s="68"/>
      <c r="N111" s="68"/>
      <c r="O111" s="101"/>
      <c r="P111" s="68"/>
      <c r="Q111" s="68"/>
      <c r="R111" s="68"/>
      <c r="S111" s="68"/>
      <c r="T111" s="127"/>
      <c r="U111" s="68"/>
    </row>
    <row r="112" spans="1:27" s="126" customFormat="1">
      <c r="A112" s="68"/>
      <c r="B112" s="68"/>
      <c r="C112" s="68"/>
      <c r="D112" s="68"/>
      <c r="E112" s="101"/>
      <c r="F112" s="101"/>
      <c r="G112" s="68"/>
      <c r="H112" s="68"/>
      <c r="I112" s="68"/>
      <c r="J112" s="147"/>
      <c r="K112" s="63"/>
      <c r="L112" s="63"/>
      <c r="M112" s="68"/>
      <c r="N112" s="68"/>
      <c r="O112" s="101"/>
      <c r="P112" s="68"/>
      <c r="Q112" s="68"/>
      <c r="R112" s="68"/>
      <c r="S112" s="68"/>
      <c r="T112" s="127"/>
      <c r="U112" s="68"/>
    </row>
    <row r="113" spans="1:21" s="126" customFormat="1">
      <c r="A113" s="68"/>
      <c r="B113" s="68"/>
      <c r="C113" s="68"/>
      <c r="D113" s="68"/>
      <c r="E113" s="101"/>
      <c r="F113" s="101"/>
      <c r="G113" s="68"/>
      <c r="H113" s="68"/>
      <c r="I113" s="68"/>
      <c r="J113" s="147"/>
      <c r="K113" s="63"/>
      <c r="L113" s="63"/>
      <c r="M113" s="68"/>
      <c r="N113" s="68"/>
      <c r="O113" s="101"/>
      <c r="P113" s="68"/>
      <c r="Q113" s="68"/>
      <c r="R113" s="68"/>
      <c r="S113" s="68"/>
      <c r="T113" s="127"/>
      <c r="U113" s="68"/>
    </row>
    <row r="114" spans="1:21" s="126" customFormat="1">
      <c r="A114" s="68"/>
      <c r="B114" s="68"/>
      <c r="C114" s="68"/>
      <c r="D114" s="68"/>
      <c r="E114" s="101"/>
      <c r="F114" s="101"/>
      <c r="G114" s="68"/>
      <c r="H114" s="68"/>
      <c r="I114" s="68"/>
      <c r="J114" s="147"/>
      <c r="K114" s="63"/>
      <c r="L114" s="63"/>
      <c r="M114" s="68"/>
      <c r="N114" s="68"/>
      <c r="O114" s="101"/>
      <c r="P114" s="68"/>
      <c r="Q114" s="68"/>
      <c r="R114" s="68"/>
      <c r="S114" s="68"/>
      <c r="T114" s="127"/>
      <c r="U114" s="68"/>
    </row>
    <row r="115" spans="1:21" s="126" customFormat="1">
      <c r="A115" s="68"/>
      <c r="B115" s="68"/>
      <c r="C115" s="68"/>
      <c r="D115" s="68"/>
      <c r="E115" s="101"/>
      <c r="F115" s="101"/>
      <c r="G115" s="68"/>
      <c r="H115" s="68"/>
      <c r="I115" s="68"/>
      <c r="J115" s="147"/>
      <c r="K115" s="63"/>
      <c r="L115" s="63"/>
      <c r="M115" s="68"/>
      <c r="N115" s="68"/>
      <c r="O115" s="101"/>
      <c r="P115" s="68"/>
      <c r="Q115" s="68"/>
      <c r="R115" s="68"/>
      <c r="S115" s="68"/>
      <c r="T115" s="127"/>
      <c r="U115" s="68"/>
    </row>
    <row r="116" spans="1:21" s="126" customFormat="1">
      <c r="A116" s="68"/>
      <c r="B116" s="68"/>
      <c r="C116" s="68"/>
      <c r="D116" s="68"/>
      <c r="E116" s="101"/>
      <c r="F116" s="101"/>
      <c r="G116" s="68"/>
      <c r="H116" s="68"/>
      <c r="I116" s="68"/>
      <c r="J116" s="147"/>
      <c r="K116" s="63"/>
      <c r="L116" s="63"/>
      <c r="M116" s="68"/>
      <c r="N116" s="68"/>
      <c r="O116" s="101"/>
      <c r="P116" s="68"/>
      <c r="Q116" s="68"/>
      <c r="R116" s="68"/>
      <c r="S116" s="68"/>
      <c r="T116" s="127"/>
      <c r="U116" s="68"/>
    </row>
    <row r="117" spans="1:21" s="126" customFormat="1">
      <c r="A117" s="68"/>
      <c r="B117" s="68"/>
      <c r="C117" s="68"/>
      <c r="D117" s="68"/>
      <c r="E117" s="101"/>
      <c r="F117" s="101"/>
      <c r="G117" s="68"/>
      <c r="H117" s="68"/>
      <c r="I117" s="68"/>
      <c r="J117" s="147"/>
      <c r="K117" s="63"/>
      <c r="L117" s="63"/>
      <c r="M117" s="68"/>
      <c r="N117" s="68"/>
      <c r="O117" s="101"/>
      <c r="P117" s="68"/>
      <c r="Q117" s="68"/>
      <c r="R117" s="68"/>
      <c r="S117" s="68"/>
      <c r="T117" s="127"/>
      <c r="U117" s="68"/>
    </row>
    <row r="118" spans="1:21" s="126" customFormat="1">
      <c r="A118" s="68"/>
      <c r="B118" s="68"/>
      <c r="C118" s="68"/>
      <c r="D118" s="68"/>
      <c r="E118" s="101"/>
      <c r="F118" s="101"/>
      <c r="G118" s="68"/>
      <c r="H118" s="68"/>
      <c r="I118" s="68"/>
      <c r="J118" s="147"/>
      <c r="K118" s="63"/>
      <c r="L118" s="63"/>
      <c r="M118" s="68"/>
      <c r="N118" s="68"/>
      <c r="O118" s="101"/>
      <c r="P118" s="68"/>
      <c r="Q118" s="68"/>
      <c r="R118" s="68"/>
      <c r="S118" s="68"/>
      <c r="T118" s="127"/>
      <c r="U118" s="68"/>
    </row>
    <row r="119" spans="1:21" s="126" customFormat="1">
      <c r="A119" s="68"/>
      <c r="B119" s="68"/>
      <c r="C119" s="68"/>
      <c r="D119" s="68"/>
      <c r="E119" s="101"/>
      <c r="F119" s="101"/>
      <c r="G119" s="68"/>
      <c r="H119" s="68"/>
      <c r="I119" s="68"/>
      <c r="J119" s="147"/>
      <c r="K119" s="63"/>
      <c r="L119" s="63"/>
      <c r="M119" s="68"/>
      <c r="N119" s="68"/>
      <c r="O119" s="101"/>
      <c r="P119" s="68"/>
      <c r="Q119" s="68"/>
      <c r="R119" s="68"/>
      <c r="S119" s="68"/>
      <c r="T119" s="127"/>
      <c r="U119" s="68"/>
    </row>
    <row r="120" spans="1:21" s="126" customFormat="1">
      <c r="A120" s="68"/>
      <c r="B120" s="68"/>
      <c r="C120" s="68"/>
      <c r="D120" s="68"/>
      <c r="E120" s="101"/>
      <c r="F120" s="101"/>
      <c r="G120" s="68"/>
      <c r="H120" s="68"/>
      <c r="I120" s="68"/>
      <c r="J120" s="147"/>
      <c r="K120" s="63"/>
      <c r="L120" s="63"/>
      <c r="M120" s="68"/>
      <c r="N120" s="68"/>
      <c r="O120" s="101"/>
      <c r="P120" s="68"/>
      <c r="Q120" s="68"/>
      <c r="R120" s="68"/>
      <c r="S120" s="68"/>
      <c r="T120" s="127"/>
      <c r="U120" s="68"/>
    </row>
    <row r="121" spans="1:21" s="126" customFormat="1">
      <c r="A121" s="68"/>
      <c r="B121" s="68"/>
      <c r="C121" s="68"/>
      <c r="D121" s="68"/>
      <c r="E121" s="101"/>
      <c r="F121" s="101"/>
      <c r="G121" s="68"/>
      <c r="H121" s="68"/>
      <c r="I121" s="68"/>
      <c r="J121" s="147"/>
      <c r="K121" s="63"/>
      <c r="L121" s="63"/>
      <c r="M121" s="68"/>
      <c r="N121" s="68"/>
      <c r="O121" s="101"/>
      <c r="P121" s="68"/>
      <c r="Q121" s="68"/>
      <c r="R121" s="68"/>
      <c r="S121" s="68"/>
      <c r="T121" s="127"/>
      <c r="U121" s="68"/>
    </row>
    <row r="122" spans="1:21" s="126" customFormat="1">
      <c r="A122" s="68"/>
      <c r="B122" s="68"/>
      <c r="C122" s="68"/>
      <c r="D122" s="68"/>
      <c r="E122" s="101"/>
      <c r="F122" s="101"/>
      <c r="G122" s="68"/>
      <c r="H122" s="68"/>
      <c r="I122" s="68"/>
      <c r="J122" s="147"/>
      <c r="K122" s="63"/>
      <c r="L122" s="63"/>
      <c r="M122" s="68"/>
      <c r="N122" s="68"/>
      <c r="O122" s="101"/>
      <c r="P122" s="68"/>
      <c r="Q122" s="68"/>
      <c r="R122" s="68"/>
      <c r="S122" s="68"/>
      <c r="T122" s="127"/>
      <c r="U122" s="68"/>
    </row>
    <row r="123" spans="1:21" s="126" customFormat="1">
      <c r="A123" s="68"/>
      <c r="B123" s="68"/>
      <c r="C123" s="68"/>
      <c r="D123" s="68"/>
      <c r="E123" s="101"/>
      <c r="F123" s="101"/>
      <c r="G123" s="68"/>
      <c r="H123" s="68"/>
      <c r="I123" s="68"/>
      <c r="J123" s="147"/>
      <c r="K123" s="63"/>
      <c r="L123" s="63"/>
      <c r="M123" s="68"/>
      <c r="N123" s="68"/>
      <c r="O123" s="101"/>
      <c r="P123" s="68"/>
      <c r="Q123" s="68"/>
      <c r="R123" s="68"/>
      <c r="S123" s="68"/>
      <c r="T123" s="127"/>
      <c r="U123" s="68"/>
    </row>
    <row r="124" spans="1:21" s="126" customFormat="1">
      <c r="A124" s="68"/>
      <c r="B124" s="68"/>
      <c r="C124" s="68"/>
      <c r="D124" s="68"/>
      <c r="E124" s="101"/>
      <c r="F124" s="101"/>
      <c r="G124" s="68"/>
      <c r="H124" s="68"/>
      <c r="I124" s="68"/>
      <c r="J124" s="147"/>
      <c r="K124" s="63"/>
      <c r="L124" s="63"/>
      <c r="M124" s="68"/>
      <c r="N124" s="68"/>
      <c r="O124" s="101"/>
      <c r="P124" s="68"/>
      <c r="Q124" s="68"/>
      <c r="R124" s="68"/>
      <c r="S124" s="68"/>
      <c r="T124" s="127"/>
      <c r="U124" s="68"/>
    </row>
    <row r="125" spans="1:21" s="126" customFormat="1">
      <c r="A125" s="68"/>
      <c r="B125" s="68"/>
      <c r="C125" s="68"/>
      <c r="D125" s="68"/>
      <c r="E125" s="101"/>
      <c r="F125" s="101"/>
      <c r="G125" s="68"/>
      <c r="H125" s="68"/>
      <c r="I125" s="68"/>
      <c r="J125" s="147"/>
      <c r="K125" s="63"/>
      <c r="L125" s="63"/>
      <c r="M125" s="68"/>
      <c r="N125" s="68"/>
      <c r="O125" s="101"/>
      <c r="P125" s="68"/>
      <c r="Q125" s="68"/>
      <c r="R125" s="68"/>
      <c r="S125" s="68"/>
      <c r="T125" s="127"/>
      <c r="U125" s="68"/>
    </row>
  </sheetData>
  <sortState xmlns:xlrd2="http://schemas.microsoft.com/office/spreadsheetml/2017/richdata2" ref="N23:S49">
    <sortCondition descending="1" ref="O23:O49"/>
    <sortCondition ref="S23:S49"/>
    <sortCondition ref="N23:N49"/>
  </sortState>
  <mergeCells count="32">
    <mergeCell ref="B1:G1"/>
    <mergeCell ref="M1:Q1"/>
    <mergeCell ref="M2:P2"/>
    <mergeCell ref="C21:C22"/>
    <mergeCell ref="N21:N22"/>
    <mergeCell ref="C63:I63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76:I76"/>
    <mergeCell ref="C77:I77"/>
    <mergeCell ref="C78:I78"/>
    <mergeCell ref="B52:I52"/>
    <mergeCell ref="C70:I70"/>
    <mergeCell ref="C71:I71"/>
    <mergeCell ref="C72:I72"/>
    <mergeCell ref="C73:I73"/>
    <mergeCell ref="C74:I74"/>
    <mergeCell ref="C75:I75"/>
    <mergeCell ref="C64:I64"/>
    <mergeCell ref="C65:I65"/>
    <mergeCell ref="C66:I66"/>
    <mergeCell ref="C67:I67"/>
    <mergeCell ref="C68:I68"/>
    <mergeCell ref="C69:I69"/>
  </mergeCells>
  <hyperlinks>
    <hyperlink ref="N85" r:id="rId1" xr:uid="{B82088A6-812F-4E17-B6D2-2373853A8FEB}"/>
    <hyperlink ref="D85" r:id="rId2" xr:uid="{D9B1084D-F52D-4D2F-965B-7086CCAB4514}"/>
  </hyperlinks>
  <pageMargins left="0.25" right="0.25" top="0.75" bottom="0.75" header="0.3" footer="0.3"/>
  <pageSetup paperSize="8" scale="37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36" t="s">
        <v>217</v>
      </c>
      <c r="B1" s="333" t="s">
        <v>135</v>
      </c>
      <c r="C1" s="333"/>
      <c r="D1" s="33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36" t="s">
        <v>218</v>
      </c>
      <c r="B2" s="333" t="s">
        <v>266</v>
      </c>
      <c r="C2" s="334"/>
      <c r="D2" s="33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36" t="s">
        <v>219</v>
      </c>
      <c r="B3" s="342" t="s">
        <v>267</v>
      </c>
      <c r="C3" s="335"/>
      <c r="D3" s="339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0"/>
      <c r="B4" s="240"/>
      <c r="C4" s="240"/>
      <c r="D4" s="24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40" t="s">
        <v>0</v>
      </c>
      <c r="B5" s="341" t="s">
        <v>1</v>
      </c>
      <c r="C5" s="341" t="s">
        <v>2</v>
      </c>
      <c r="D5" s="341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43" t="s">
        <v>164</v>
      </c>
      <c r="B6" s="344" t="s">
        <v>167</v>
      </c>
      <c r="C6" s="344" t="s">
        <v>177</v>
      </c>
      <c r="D6" s="345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30">
        <v>2</v>
      </c>
      <c r="B7" s="332" t="s">
        <v>41</v>
      </c>
      <c r="C7" s="331" t="s">
        <v>47</v>
      </c>
      <c r="D7" s="332">
        <v>1000000</v>
      </c>
      <c r="E7" s="168"/>
      <c r="F7" s="166">
        <f t="shared" ref="F7:F16" si="0">SUM(H7:AH7)</f>
        <v>21</v>
      </c>
      <c r="G7" s="167"/>
      <c r="H7" s="166">
        <f>Punten!H24</f>
        <v>0</v>
      </c>
      <c r="I7" s="166">
        <f>Punten!I24</f>
        <v>6</v>
      </c>
      <c r="J7" s="166">
        <f>Punten!J24</f>
        <v>3</v>
      </c>
      <c r="K7" s="166">
        <f>Punten!K24</f>
        <v>3</v>
      </c>
      <c r="L7" s="166">
        <f>Punten!L24</f>
        <v>3</v>
      </c>
      <c r="M7" s="166">
        <f>Punten!M24</f>
        <v>3</v>
      </c>
      <c r="N7" s="166">
        <f>Punten!N24</f>
        <v>0</v>
      </c>
      <c r="O7" s="166">
        <f>Punten!O24</f>
        <v>3</v>
      </c>
      <c r="P7" s="166">
        <f>Punten!P24</f>
        <v>0</v>
      </c>
      <c r="Q7" s="166">
        <f>Punten!Q24</f>
        <v>0</v>
      </c>
      <c r="R7" s="166">
        <f>Punten!R24</f>
        <v>0</v>
      </c>
      <c r="S7" s="166">
        <f>Punten!S24</f>
        <v>0</v>
      </c>
      <c r="T7" s="166">
        <f>Punten!T24</f>
        <v>0</v>
      </c>
      <c r="U7" s="166">
        <f>Punten!U24</f>
        <v>0</v>
      </c>
      <c r="V7" s="166">
        <f>Punten!V24</f>
        <v>0</v>
      </c>
      <c r="W7" s="166">
        <f>Punten!W24</f>
        <v>0</v>
      </c>
      <c r="X7" s="166">
        <f>Punten!X24</f>
        <v>0</v>
      </c>
      <c r="Y7" s="166">
        <f>Punten!Y24</f>
        <v>0</v>
      </c>
      <c r="Z7" s="166">
        <f>Punten!Z24</f>
        <v>0</v>
      </c>
      <c r="AA7" s="166">
        <f>Punten!AA24</f>
        <v>0</v>
      </c>
      <c r="AB7" s="166">
        <f>Punten!AB24</f>
        <v>0</v>
      </c>
      <c r="AC7" s="166">
        <f>Punten!AC24</f>
        <v>0</v>
      </c>
      <c r="AD7" s="166">
        <f>Punten!AD24</f>
        <v>0</v>
      </c>
      <c r="AE7" s="166">
        <f>Punten!AE24</f>
        <v>0</v>
      </c>
      <c r="AF7" s="166">
        <f>Punten!AF24</f>
        <v>0</v>
      </c>
      <c r="AG7" s="166">
        <f>Punten!AG24</f>
        <v>0</v>
      </c>
      <c r="AH7" s="166">
        <f>Punten!AH24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30">
        <v>3</v>
      </c>
      <c r="B8" s="332" t="s">
        <v>121</v>
      </c>
      <c r="C8" s="332" t="s">
        <v>117</v>
      </c>
      <c r="D8" s="332">
        <v>750000</v>
      </c>
      <c r="E8" s="168"/>
      <c r="F8" s="166">
        <f t="shared" si="0"/>
        <v>9</v>
      </c>
      <c r="G8" s="167"/>
      <c r="H8" s="166">
        <f>Punten!H62</f>
        <v>0</v>
      </c>
      <c r="I8" s="166">
        <f>Punten!I62</f>
        <v>0</v>
      </c>
      <c r="J8" s="166">
        <f>Punten!J62</f>
        <v>3</v>
      </c>
      <c r="K8" s="166">
        <f>Punten!K62</f>
        <v>0</v>
      </c>
      <c r="L8" s="166">
        <f>Punten!L62</f>
        <v>0</v>
      </c>
      <c r="M8" s="166">
        <f>Punten!M62</f>
        <v>0</v>
      </c>
      <c r="N8" s="166">
        <f>Punten!N62</f>
        <v>0</v>
      </c>
      <c r="O8" s="166">
        <f>Punten!O62</f>
        <v>6</v>
      </c>
      <c r="P8" s="166">
        <f>Punten!P62</f>
        <v>0</v>
      </c>
      <c r="Q8" s="166">
        <f>Punten!Q62</f>
        <v>0</v>
      </c>
      <c r="R8" s="166">
        <f>Punten!R62</f>
        <v>0</v>
      </c>
      <c r="S8" s="166">
        <f>Punten!S62</f>
        <v>0</v>
      </c>
      <c r="T8" s="166">
        <f>Punten!T62</f>
        <v>0</v>
      </c>
      <c r="U8" s="166">
        <f>Punten!U62</f>
        <v>0</v>
      </c>
      <c r="V8" s="166">
        <f>Punten!V62</f>
        <v>0</v>
      </c>
      <c r="W8" s="166">
        <f>Punten!W62</f>
        <v>0</v>
      </c>
      <c r="X8" s="166">
        <f>Punten!X62</f>
        <v>0</v>
      </c>
      <c r="Y8" s="166">
        <f>Punten!Y62</f>
        <v>0</v>
      </c>
      <c r="Z8" s="166">
        <f>Punten!Z62</f>
        <v>0</v>
      </c>
      <c r="AA8" s="166">
        <f>Punten!AA62</f>
        <v>0</v>
      </c>
      <c r="AB8" s="166">
        <f>Punten!AB62</f>
        <v>0</v>
      </c>
      <c r="AC8" s="166">
        <f>Punten!AC62</f>
        <v>0</v>
      </c>
      <c r="AD8" s="166">
        <f>Punten!AD62</f>
        <v>0</v>
      </c>
      <c r="AE8" s="166">
        <f>Punten!AE62</f>
        <v>0</v>
      </c>
      <c r="AF8" s="166">
        <f>Punten!AF62</f>
        <v>0</v>
      </c>
      <c r="AG8" s="166">
        <f>Punten!AG62</f>
        <v>0</v>
      </c>
      <c r="AH8" s="166">
        <f>Punten!AH62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30" t="s">
        <v>141</v>
      </c>
      <c r="B9" s="332" t="s">
        <v>147</v>
      </c>
      <c r="C9" s="331" t="s">
        <v>158</v>
      </c>
      <c r="D9" s="332">
        <v>500000</v>
      </c>
      <c r="E9" s="168"/>
      <c r="F9" s="166">
        <f t="shared" si="0"/>
        <v>0</v>
      </c>
      <c r="G9" s="167"/>
      <c r="H9" s="166">
        <f>Punten!H85</f>
        <v>0</v>
      </c>
      <c r="I9" s="166">
        <f>Punten!I85</f>
        <v>0</v>
      </c>
      <c r="J9" s="166">
        <f>Punten!J85</f>
        <v>0</v>
      </c>
      <c r="K9" s="166">
        <f>Punten!K85</f>
        <v>0</v>
      </c>
      <c r="L9" s="166">
        <f>Punten!L85</f>
        <v>0</v>
      </c>
      <c r="M9" s="166">
        <f>Punten!M85</f>
        <v>0</v>
      </c>
      <c r="N9" s="166">
        <f>Punten!N85</f>
        <v>0</v>
      </c>
      <c r="O9" s="166">
        <f>Punten!O85</f>
        <v>0</v>
      </c>
      <c r="P9" s="166">
        <f>Punten!P85</f>
        <v>0</v>
      </c>
      <c r="Q9" s="166">
        <f>Punten!Q85</f>
        <v>0</v>
      </c>
      <c r="R9" s="166">
        <f>Punten!R85</f>
        <v>0</v>
      </c>
      <c r="S9" s="166">
        <f>Punten!S85</f>
        <v>0</v>
      </c>
      <c r="T9" s="166">
        <f>Punten!T85</f>
        <v>0</v>
      </c>
      <c r="U9" s="166">
        <f>Punten!U85</f>
        <v>0</v>
      </c>
      <c r="V9" s="166">
        <f>Punten!V85</f>
        <v>0</v>
      </c>
      <c r="W9" s="166">
        <f>Punten!W85</f>
        <v>0</v>
      </c>
      <c r="X9" s="166">
        <f>Punten!X85</f>
        <v>0</v>
      </c>
      <c r="Y9" s="166">
        <f>Punten!Y85</f>
        <v>0</v>
      </c>
      <c r="Z9" s="166">
        <f>Punten!Z85</f>
        <v>0</v>
      </c>
      <c r="AA9" s="166">
        <f>Punten!AA85</f>
        <v>0</v>
      </c>
      <c r="AB9" s="166">
        <f>Punten!AB85</f>
        <v>0</v>
      </c>
      <c r="AC9" s="166">
        <f>Punten!AC85</f>
        <v>0</v>
      </c>
      <c r="AD9" s="166">
        <f>Punten!AD85</f>
        <v>0</v>
      </c>
      <c r="AE9" s="166">
        <f>Punten!AE85</f>
        <v>0</v>
      </c>
      <c r="AF9" s="166">
        <f>Punten!AF85</f>
        <v>0</v>
      </c>
      <c r="AG9" s="166">
        <f>Punten!AG85</f>
        <v>0</v>
      </c>
      <c r="AH9" s="166">
        <f>Punten!AH85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30" t="s">
        <v>78</v>
      </c>
      <c r="B10" s="331" t="s">
        <v>88</v>
      </c>
      <c r="C10" s="331" t="s">
        <v>89</v>
      </c>
      <c r="D10" s="332">
        <v>500000</v>
      </c>
      <c r="E10" s="168"/>
      <c r="F10" s="166">
        <f t="shared" si="0"/>
        <v>8</v>
      </c>
      <c r="G10" s="167"/>
      <c r="H10" s="166">
        <f>Punten!H46</f>
        <v>0</v>
      </c>
      <c r="I10" s="166">
        <f>Punten!I46</f>
        <v>1</v>
      </c>
      <c r="J10" s="166">
        <f>Punten!J46</f>
        <v>0</v>
      </c>
      <c r="K10" s="166">
        <f>Punten!K46</f>
        <v>6</v>
      </c>
      <c r="L10" s="166">
        <f>Punten!L46</f>
        <v>0</v>
      </c>
      <c r="M10" s="166">
        <f>Punten!M46</f>
        <v>0</v>
      </c>
      <c r="N10" s="166">
        <f>Punten!N46</f>
        <v>1</v>
      </c>
      <c r="O10" s="166">
        <f>Punten!O46</f>
        <v>0</v>
      </c>
      <c r="P10" s="166">
        <f>Punten!P46</f>
        <v>0</v>
      </c>
      <c r="Q10" s="166">
        <f>Punten!Q46</f>
        <v>0</v>
      </c>
      <c r="R10" s="166">
        <f>Punten!R46</f>
        <v>0</v>
      </c>
      <c r="S10" s="166">
        <f>Punten!S46</f>
        <v>0</v>
      </c>
      <c r="T10" s="166">
        <f>Punten!T46</f>
        <v>0</v>
      </c>
      <c r="U10" s="166">
        <f>Punten!U46</f>
        <v>0</v>
      </c>
      <c r="V10" s="166">
        <f>Punten!V46</f>
        <v>0</v>
      </c>
      <c r="W10" s="166">
        <f>Punten!W46</f>
        <v>0</v>
      </c>
      <c r="X10" s="166">
        <f>Punten!X46</f>
        <v>0</v>
      </c>
      <c r="Y10" s="166">
        <f>Punten!Y46</f>
        <v>0</v>
      </c>
      <c r="Z10" s="166">
        <f>Punten!Z46</f>
        <v>0</v>
      </c>
      <c r="AA10" s="166">
        <f>Punten!AA46</f>
        <v>0</v>
      </c>
      <c r="AB10" s="166">
        <f>Punten!AB46</f>
        <v>0</v>
      </c>
      <c r="AC10" s="166">
        <f>Punten!AC46</f>
        <v>0</v>
      </c>
      <c r="AD10" s="166">
        <f>Punten!AD46</f>
        <v>0</v>
      </c>
      <c r="AE10" s="166">
        <f>Punten!AE46</f>
        <v>0</v>
      </c>
      <c r="AF10" s="166">
        <f>Punten!AF46</f>
        <v>0</v>
      </c>
      <c r="AG10" s="166">
        <f>Punten!AG46</f>
        <v>0</v>
      </c>
      <c r="AH10" s="166">
        <f>Punten!AH46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49">
        <v>1</v>
      </c>
      <c r="B11" s="347" t="s">
        <v>21</v>
      </c>
      <c r="C11" s="347" t="s">
        <v>25</v>
      </c>
      <c r="D11" s="348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49">
        <v>2</v>
      </c>
      <c r="B12" s="347" t="s">
        <v>53</v>
      </c>
      <c r="C12" s="347" t="s">
        <v>50</v>
      </c>
      <c r="D12" s="348">
        <v>1750000</v>
      </c>
      <c r="E12" s="165"/>
      <c r="F12" s="166">
        <f t="shared" si="0"/>
        <v>9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Punten!R26</f>
        <v>0</v>
      </c>
      <c r="S12" s="166">
        <f>Punten!S26</f>
        <v>0</v>
      </c>
      <c r="T12" s="166">
        <f>Punten!T26</f>
        <v>0</v>
      </c>
      <c r="U12" s="166">
        <f>Punten!U26</f>
        <v>0</v>
      </c>
      <c r="V12" s="166">
        <f>Punten!V26</f>
        <v>0</v>
      </c>
      <c r="W12" s="166">
        <f>Punten!W26</f>
        <v>0</v>
      </c>
      <c r="X12" s="166">
        <f>Punten!X26</f>
        <v>0</v>
      </c>
      <c r="Y12" s="166">
        <f>Punten!Y26</f>
        <v>0</v>
      </c>
      <c r="Z12" s="166">
        <f>Punten!Z26</f>
        <v>0</v>
      </c>
      <c r="AA12" s="166">
        <f>Punten!AA26</f>
        <v>0</v>
      </c>
      <c r="AB12" s="166">
        <f>Punten!AB26</f>
        <v>0</v>
      </c>
      <c r="AC12" s="166">
        <f>Punten!AC26</f>
        <v>0</v>
      </c>
      <c r="AD12" s="166">
        <f>Punten!AD26</f>
        <v>0</v>
      </c>
      <c r="AE12" s="166">
        <f>Punten!AE26</f>
        <v>0</v>
      </c>
      <c r="AF12" s="166">
        <f>Punten!AF26</f>
        <v>0</v>
      </c>
      <c r="AG12" s="166">
        <f>Punten!AG26</f>
        <v>0</v>
      </c>
      <c r="AH12" s="166">
        <f>Punten!AH26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46" t="s">
        <v>141</v>
      </c>
      <c r="B13" s="350" t="s">
        <v>157</v>
      </c>
      <c r="C13" s="347" t="s">
        <v>168</v>
      </c>
      <c r="D13" s="348">
        <v>250000</v>
      </c>
      <c r="E13" s="165"/>
      <c r="F13" s="166">
        <f t="shared" si="0"/>
        <v>4</v>
      </c>
      <c r="G13" s="167"/>
      <c r="H13" s="166">
        <f>Punten!H91</f>
        <v>0</v>
      </c>
      <c r="I13" s="166">
        <f>Punten!I91</f>
        <v>4</v>
      </c>
      <c r="J13" s="166">
        <f>Punten!J91</f>
        <v>0</v>
      </c>
      <c r="K13" s="166">
        <f>Punten!K91</f>
        <v>0</v>
      </c>
      <c r="L13" s="166">
        <f>Punten!L91</f>
        <v>0</v>
      </c>
      <c r="M13" s="166">
        <f>Punten!M91</f>
        <v>0</v>
      </c>
      <c r="N13" s="166">
        <f>Punten!N91</f>
        <v>0</v>
      </c>
      <c r="O13" s="166">
        <f>Punten!O91</f>
        <v>0</v>
      </c>
      <c r="P13" s="166">
        <f>Punten!P91</f>
        <v>0</v>
      </c>
      <c r="Q13" s="166">
        <f>Punten!Q91</f>
        <v>0</v>
      </c>
      <c r="R13" s="166">
        <f>Punten!R91</f>
        <v>0</v>
      </c>
      <c r="S13" s="166">
        <f>Punten!S91</f>
        <v>0</v>
      </c>
      <c r="T13" s="166">
        <f>Punten!T91</f>
        <v>0</v>
      </c>
      <c r="U13" s="166">
        <f>Punten!U91</f>
        <v>0</v>
      </c>
      <c r="V13" s="166">
        <f>Punten!V91</f>
        <v>0</v>
      </c>
      <c r="W13" s="166">
        <f>Punten!W91</f>
        <v>0</v>
      </c>
      <c r="X13" s="166">
        <f>Punten!X91</f>
        <v>0</v>
      </c>
      <c r="Y13" s="166">
        <f>Punten!Y91</f>
        <v>0</v>
      </c>
      <c r="Z13" s="166">
        <f>Punten!Z91</f>
        <v>0</v>
      </c>
      <c r="AA13" s="166">
        <f>Punten!AA91</f>
        <v>0</v>
      </c>
      <c r="AB13" s="166">
        <f>Punten!AB91</f>
        <v>0</v>
      </c>
      <c r="AC13" s="166">
        <f>Punten!AC91</f>
        <v>0</v>
      </c>
      <c r="AD13" s="166">
        <f>Punten!AD91</f>
        <v>0</v>
      </c>
      <c r="AE13" s="166">
        <f>Punten!AE91</f>
        <v>0</v>
      </c>
      <c r="AF13" s="166">
        <f>Punten!AF91</f>
        <v>0</v>
      </c>
      <c r="AG13" s="166">
        <f>Punten!AG91</f>
        <v>0</v>
      </c>
      <c r="AH13" s="166">
        <f>Punten!AH91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30" t="s">
        <v>164</v>
      </c>
      <c r="B14" s="332" t="s">
        <v>187</v>
      </c>
      <c r="C14" s="331" t="s">
        <v>245</v>
      </c>
      <c r="D14" s="332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30">
        <v>1</v>
      </c>
      <c r="B15" s="331" t="s">
        <v>30</v>
      </c>
      <c r="C15" s="331" t="s">
        <v>33</v>
      </c>
      <c r="D15" s="332">
        <v>2250000</v>
      </c>
      <c r="E15" s="168"/>
      <c r="F15" s="166">
        <f t="shared" si="0"/>
        <v>81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30">
        <v>3</v>
      </c>
      <c r="B16" s="332" t="s">
        <v>76</v>
      </c>
      <c r="C16" s="332" t="s">
        <v>150</v>
      </c>
      <c r="D16" s="332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341</v>
      </c>
      <c r="G19" s="167"/>
      <c r="H19" s="166">
        <f>SUM(H6:H16)</f>
        <v>40</v>
      </c>
      <c r="I19" s="166">
        <f t="shared" ref="I19:AH19" si="1">SUM(I6:I16)</f>
        <v>29</v>
      </c>
      <c r="J19" s="166">
        <f t="shared" si="1"/>
        <v>55</v>
      </c>
      <c r="K19" s="166">
        <f t="shared" si="1"/>
        <v>73</v>
      </c>
      <c r="L19" s="166">
        <f t="shared" si="1"/>
        <v>77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21</v>
      </c>
      <c r="Q19" s="166">
        <f t="shared" si="1"/>
        <v>9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41" t="s">
        <v>217</v>
      </c>
      <c r="B1" s="242" t="s">
        <v>268</v>
      </c>
      <c r="C1" s="242"/>
      <c r="D1" s="24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41" t="s">
        <v>218</v>
      </c>
      <c r="B2" s="244" t="s">
        <v>269</v>
      </c>
      <c r="C2" s="244"/>
      <c r="D2" s="26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41" t="s">
        <v>219</v>
      </c>
      <c r="B3" s="245" t="s">
        <v>270</v>
      </c>
      <c r="C3" s="246"/>
      <c r="D3" s="24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8"/>
      <c r="B4" s="248"/>
      <c r="C4" s="248"/>
      <c r="D4" s="24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64" t="s">
        <v>0</v>
      </c>
      <c r="B5" s="249" t="s">
        <v>1</v>
      </c>
      <c r="C5" s="249" t="s">
        <v>2</v>
      </c>
      <c r="D5" s="24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50">
        <v>1</v>
      </c>
      <c r="B6" s="251" t="s">
        <v>5</v>
      </c>
      <c r="C6" s="251" t="s">
        <v>6</v>
      </c>
      <c r="D6" s="252">
        <v>1250000</v>
      </c>
      <c r="E6" s="165"/>
      <c r="F6" s="166">
        <f>SUM(H6:AH6)</f>
        <v>36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53">
        <v>2</v>
      </c>
      <c r="B7" s="254" t="s">
        <v>24</v>
      </c>
      <c r="C7" s="255" t="s">
        <v>42</v>
      </c>
      <c r="D7" s="254">
        <v>500000</v>
      </c>
      <c r="E7" s="168"/>
      <c r="F7" s="166">
        <f t="shared" ref="F7:F16" si="0">SUM(H7:AH7)</f>
        <v>21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6</v>
      </c>
      <c r="Q7" s="166">
        <f>Punten!Q21</f>
        <v>6</v>
      </c>
      <c r="R7" s="166">
        <f>Punten!R21</f>
        <v>0</v>
      </c>
      <c r="S7" s="166">
        <f>Punten!S21</f>
        <v>0</v>
      </c>
      <c r="T7" s="166">
        <f>Punten!T21</f>
        <v>0</v>
      </c>
      <c r="U7" s="166">
        <f>Punten!U21</f>
        <v>0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53">
        <v>3</v>
      </c>
      <c r="B8" s="254" t="s">
        <v>125</v>
      </c>
      <c r="C8" s="254" t="s">
        <v>120</v>
      </c>
      <c r="D8" s="254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53" t="s">
        <v>78</v>
      </c>
      <c r="B9" s="255" t="s">
        <v>86</v>
      </c>
      <c r="C9" s="255" t="s">
        <v>87</v>
      </c>
      <c r="D9" s="254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56">
        <v>2</v>
      </c>
      <c r="B10" s="257" t="s">
        <v>53</v>
      </c>
      <c r="C10" s="257" t="s">
        <v>50</v>
      </c>
      <c r="D10" s="258">
        <v>1750000</v>
      </c>
      <c r="E10" s="168"/>
      <c r="F10" s="166">
        <f t="shared" si="0"/>
        <v>9</v>
      </c>
      <c r="G10" s="167"/>
      <c r="H10" s="166">
        <f>Punten!H26</f>
        <v>0</v>
      </c>
      <c r="I10" s="166">
        <f>Punten!I26</f>
        <v>0</v>
      </c>
      <c r="J10" s="166">
        <f>Punten!J26</f>
        <v>3</v>
      </c>
      <c r="K10" s="166">
        <f>Punten!K26</f>
        <v>0</v>
      </c>
      <c r="L10" s="166">
        <f>Punten!L26</f>
        <v>3</v>
      </c>
      <c r="M10" s="166">
        <f>Punten!M26</f>
        <v>0</v>
      </c>
      <c r="N10" s="166">
        <f>Punten!N26</f>
        <v>0</v>
      </c>
      <c r="O10" s="166">
        <f>Punten!O26</f>
        <v>3</v>
      </c>
      <c r="P10" s="166">
        <f>Punten!P26</f>
        <v>0</v>
      </c>
      <c r="Q10" s="166">
        <f>Punten!Q26</f>
        <v>0</v>
      </c>
      <c r="R10" s="166">
        <f>Punten!R26</f>
        <v>0</v>
      </c>
      <c r="S10" s="166">
        <f>Punten!S26</f>
        <v>0</v>
      </c>
      <c r="T10" s="166">
        <f>Punten!T26</f>
        <v>0</v>
      </c>
      <c r="U10" s="166">
        <f>Punten!U26</f>
        <v>0</v>
      </c>
      <c r="V10" s="166">
        <f>Punten!V26</f>
        <v>0</v>
      </c>
      <c r="W10" s="166">
        <f>Punten!W26</f>
        <v>0</v>
      </c>
      <c r="X10" s="166">
        <f>Punten!X26</f>
        <v>0</v>
      </c>
      <c r="Y10" s="166">
        <f>Punten!Y26</f>
        <v>0</v>
      </c>
      <c r="Z10" s="166">
        <f>Punten!Z26</f>
        <v>0</v>
      </c>
      <c r="AA10" s="166">
        <f>Punten!AA26</f>
        <v>0</v>
      </c>
      <c r="AB10" s="166">
        <f>Punten!AB26</f>
        <v>0</v>
      </c>
      <c r="AC10" s="166">
        <f>Punten!AC26</f>
        <v>0</v>
      </c>
      <c r="AD10" s="166">
        <f>Punten!AD26</f>
        <v>0</v>
      </c>
      <c r="AE10" s="166">
        <f>Punten!AE26</f>
        <v>0</v>
      </c>
      <c r="AF10" s="166">
        <f>Punten!AF26</f>
        <v>0</v>
      </c>
      <c r="AG10" s="166">
        <f>Punten!AG26</f>
        <v>0</v>
      </c>
      <c r="AH10" s="166">
        <f>Punten!AH26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56" t="s">
        <v>164</v>
      </c>
      <c r="B11" s="258" t="s">
        <v>189</v>
      </c>
      <c r="C11" s="257" t="s">
        <v>190</v>
      </c>
      <c r="D11" s="258">
        <v>750000</v>
      </c>
      <c r="E11" s="165"/>
      <c r="F11" s="166">
        <f t="shared" si="0"/>
        <v>7</v>
      </c>
      <c r="G11" s="167"/>
      <c r="H11" s="166">
        <f>Punten!H103</f>
        <v>0</v>
      </c>
      <c r="I11" s="166">
        <f>Punten!I103</f>
        <v>0</v>
      </c>
      <c r="J11" s="166">
        <f>Punten!J103</f>
        <v>0</v>
      </c>
      <c r="K11" s="166">
        <f>Punten!K103</f>
        <v>0</v>
      </c>
      <c r="L11" s="166">
        <f>Punten!L103</f>
        <v>7</v>
      </c>
      <c r="M11" s="166">
        <f>Punten!M103</f>
        <v>0</v>
      </c>
      <c r="N11" s="166">
        <f>Punten!N103</f>
        <v>0</v>
      </c>
      <c r="O11" s="166">
        <f>Punten!O103</f>
        <v>0</v>
      </c>
      <c r="P11" s="166">
        <f>Punten!P103</f>
        <v>0</v>
      </c>
      <c r="Q11" s="166">
        <f>Punten!Q103</f>
        <v>0</v>
      </c>
      <c r="R11" s="166">
        <f>Punten!R103</f>
        <v>0</v>
      </c>
      <c r="S11" s="166">
        <f>Punten!S103</f>
        <v>0</v>
      </c>
      <c r="T11" s="166">
        <f>Punten!T103</f>
        <v>0</v>
      </c>
      <c r="U11" s="166">
        <f>Punten!U103</f>
        <v>0</v>
      </c>
      <c r="V11" s="166">
        <f>Punten!V103</f>
        <v>0</v>
      </c>
      <c r="W11" s="166">
        <f>Punten!W103</f>
        <v>0</v>
      </c>
      <c r="X11" s="166">
        <f>Punten!X103</f>
        <v>0</v>
      </c>
      <c r="Y11" s="166">
        <f>Punten!Y103</f>
        <v>0</v>
      </c>
      <c r="Z11" s="166">
        <f>Punten!Z103</f>
        <v>0</v>
      </c>
      <c r="AA11" s="166">
        <f>Punten!AA103</f>
        <v>0</v>
      </c>
      <c r="AB11" s="166">
        <f>Punten!AB103</f>
        <v>0</v>
      </c>
      <c r="AC11" s="166">
        <f>Punten!AC103</f>
        <v>0</v>
      </c>
      <c r="AD11" s="166">
        <f>Punten!AD103</f>
        <v>0</v>
      </c>
      <c r="AE11" s="166">
        <f>Punten!AE103</f>
        <v>0</v>
      </c>
      <c r="AF11" s="166">
        <f>Punten!AF103</f>
        <v>0</v>
      </c>
      <c r="AG11" s="166">
        <f>Punten!AG103</f>
        <v>0</v>
      </c>
      <c r="AH11" s="166">
        <f>Punten!AH103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56" t="s">
        <v>164</v>
      </c>
      <c r="B12" s="257" t="s">
        <v>184</v>
      </c>
      <c r="C12" s="257" t="s">
        <v>244</v>
      </c>
      <c r="D12" s="258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56" t="s">
        <v>78</v>
      </c>
      <c r="B13" s="257" t="s">
        <v>90</v>
      </c>
      <c r="C13" s="257" t="s">
        <v>91</v>
      </c>
      <c r="D13" s="258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53">
        <v>1</v>
      </c>
      <c r="B14" s="255" t="s">
        <v>30</v>
      </c>
      <c r="C14" s="255" t="s">
        <v>33</v>
      </c>
      <c r="D14" s="254">
        <v>2250000</v>
      </c>
      <c r="E14" s="168"/>
      <c r="F14" s="166">
        <f t="shared" si="0"/>
        <v>81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53">
        <v>3</v>
      </c>
      <c r="B15" s="254" t="s">
        <v>76</v>
      </c>
      <c r="C15" s="254" t="s">
        <v>150</v>
      </c>
      <c r="D15" s="25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53" t="s">
        <v>141</v>
      </c>
      <c r="B16" s="254" t="s">
        <v>241</v>
      </c>
      <c r="C16" s="255" t="s">
        <v>176</v>
      </c>
      <c r="D16" s="254">
        <v>750000</v>
      </c>
      <c r="E16" s="168"/>
      <c r="F16" s="166">
        <f t="shared" si="0"/>
        <v>4</v>
      </c>
      <c r="G16" s="167"/>
      <c r="H16" s="166">
        <f>Punten!H95</f>
        <v>0</v>
      </c>
      <c r="I16" s="166">
        <f>Punten!I95</f>
        <v>4</v>
      </c>
      <c r="J16" s="166">
        <f>Punten!J95</f>
        <v>0</v>
      </c>
      <c r="K16" s="166">
        <f>Punten!K95</f>
        <v>0</v>
      </c>
      <c r="L16" s="166">
        <f>Punten!L95</f>
        <v>0</v>
      </c>
      <c r="M16" s="166">
        <f>Punten!M95</f>
        <v>0</v>
      </c>
      <c r="N16" s="166">
        <f>Punten!N95</f>
        <v>0</v>
      </c>
      <c r="O16" s="166">
        <f>Punten!O95</f>
        <v>0</v>
      </c>
      <c r="P16" s="166">
        <f>Punten!P95</f>
        <v>0</v>
      </c>
      <c r="Q16" s="166">
        <f>Punten!Q95</f>
        <v>0</v>
      </c>
      <c r="R16" s="166">
        <f>Punten!R95</f>
        <v>0</v>
      </c>
      <c r="S16" s="166">
        <f>Punten!S95</f>
        <v>0</v>
      </c>
      <c r="T16" s="166">
        <f>Punten!T95</f>
        <v>0</v>
      </c>
      <c r="U16" s="166">
        <f>Punten!U95</f>
        <v>0</v>
      </c>
      <c r="V16" s="166">
        <f>Punten!V95</f>
        <v>0</v>
      </c>
      <c r="W16" s="166">
        <f>Punten!W95</f>
        <v>0</v>
      </c>
      <c r="X16" s="166">
        <f>Punten!X95</f>
        <v>0</v>
      </c>
      <c r="Y16" s="166">
        <f>Punten!Y95</f>
        <v>0</v>
      </c>
      <c r="Z16" s="166">
        <f>Punten!Z95</f>
        <v>0</v>
      </c>
      <c r="AA16" s="166">
        <f>Punten!AA95</f>
        <v>0</v>
      </c>
      <c r="AB16" s="166">
        <f>Punten!AB95</f>
        <v>0</v>
      </c>
      <c r="AC16" s="166">
        <f>Punten!AC95</f>
        <v>0</v>
      </c>
      <c r="AD16" s="166">
        <f>Punten!AD95</f>
        <v>0</v>
      </c>
      <c r="AE16" s="166">
        <f>Punten!AE95</f>
        <v>0</v>
      </c>
      <c r="AF16" s="166">
        <f>Punten!AF95</f>
        <v>0</v>
      </c>
      <c r="AG16" s="166">
        <f>Punten!AG95</f>
        <v>0</v>
      </c>
      <c r="AH16" s="166">
        <f>Punten!AH95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274</v>
      </c>
      <c r="G19" s="167"/>
      <c r="H19" s="166">
        <f>SUM(H6:H16)</f>
        <v>24</v>
      </c>
      <c r="I19" s="166">
        <f t="shared" ref="I19:AH19" si="1">SUM(I6:I16)</f>
        <v>24</v>
      </c>
      <c r="J19" s="166">
        <f t="shared" si="1"/>
        <v>32</v>
      </c>
      <c r="K19" s="166">
        <f t="shared" si="1"/>
        <v>47</v>
      </c>
      <c r="L19" s="166">
        <f t="shared" si="1"/>
        <v>50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35</v>
      </c>
      <c r="Q19" s="166">
        <f t="shared" si="1"/>
        <v>33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59" t="s">
        <v>217</v>
      </c>
      <c r="B1" s="356" t="s">
        <v>234</v>
      </c>
      <c r="C1" s="356"/>
      <c r="D1" s="36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59" t="s">
        <v>218</v>
      </c>
      <c r="B2" s="357" t="s">
        <v>271</v>
      </c>
      <c r="C2" s="357"/>
      <c r="D2" s="36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59" t="s">
        <v>219</v>
      </c>
      <c r="B3" s="365" t="s">
        <v>272</v>
      </c>
      <c r="C3" s="358"/>
      <c r="D3" s="36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51"/>
      <c r="B4" s="351"/>
      <c r="C4" s="351"/>
      <c r="D4" s="35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63" t="s">
        <v>0</v>
      </c>
      <c r="B5" s="364" t="s">
        <v>1</v>
      </c>
      <c r="C5" s="364" t="s">
        <v>2</v>
      </c>
      <c r="D5" s="36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66" t="s">
        <v>164</v>
      </c>
      <c r="B6" s="367" t="s">
        <v>167</v>
      </c>
      <c r="C6" s="367" t="s">
        <v>177</v>
      </c>
      <c r="D6" s="36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52" t="s">
        <v>78</v>
      </c>
      <c r="B7" s="353" t="s">
        <v>81</v>
      </c>
      <c r="C7" s="353" t="s">
        <v>77</v>
      </c>
      <c r="D7" s="354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52" t="s">
        <v>141</v>
      </c>
      <c r="B8" s="354" t="s">
        <v>149</v>
      </c>
      <c r="C8" s="353" t="s">
        <v>160</v>
      </c>
      <c r="D8" s="354">
        <v>750000</v>
      </c>
      <c r="E8" s="168"/>
      <c r="F8" s="166">
        <f t="shared" si="0"/>
        <v>0</v>
      </c>
      <c r="G8" s="167"/>
      <c r="H8" s="166">
        <f>Punten!H86</f>
        <v>0</v>
      </c>
      <c r="I8" s="166">
        <f>Punten!I86</f>
        <v>0</v>
      </c>
      <c r="J8" s="166">
        <f>Punten!J86</f>
        <v>0</v>
      </c>
      <c r="K8" s="166">
        <f>Punten!K86</f>
        <v>0</v>
      </c>
      <c r="L8" s="166">
        <f>Punten!L86</f>
        <v>0</v>
      </c>
      <c r="M8" s="166">
        <f>Punten!M86</f>
        <v>0</v>
      </c>
      <c r="N8" s="166">
        <f>Punten!N86</f>
        <v>0</v>
      </c>
      <c r="O8" s="166">
        <f>Punten!O86</f>
        <v>0</v>
      </c>
      <c r="P8" s="166">
        <f>Punten!P86</f>
        <v>0</v>
      </c>
      <c r="Q8" s="166">
        <f>Punten!Q86</f>
        <v>0</v>
      </c>
      <c r="R8" s="166">
        <f>Punten!R86</f>
        <v>0</v>
      </c>
      <c r="S8" s="166">
        <f>Punten!S86</f>
        <v>0</v>
      </c>
      <c r="T8" s="166">
        <f>Punten!T86</f>
        <v>0</v>
      </c>
      <c r="U8" s="166">
        <f>Punten!U86</f>
        <v>0</v>
      </c>
      <c r="V8" s="166">
        <f>Punten!V86</f>
        <v>0</v>
      </c>
      <c r="W8" s="166">
        <f>Punten!W86</f>
        <v>0</v>
      </c>
      <c r="X8" s="166">
        <f>Punten!X86</f>
        <v>0</v>
      </c>
      <c r="Y8" s="166">
        <f>Punten!Y86</f>
        <v>0</v>
      </c>
      <c r="Z8" s="166">
        <f>Punten!Z86</f>
        <v>0</v>
      </c>
      <c r="AA8" s="166">
        <f>Punten!AA86</f>
        <v>0</v>
      </c>
      <c r="AB8" s="166">
        <f>Punten!AB86</f>
        <v>0</v>
      </c>
      <c r="AC8" s="166">
        <f>Punten!AC86</f>
        <v>0</v>
      </c>
      <c r="AD8" s="166">
        <f>Punten!AD86</f>
        <v>0</v>
      </c>
      <c r="AE8" s="166">
        <f>Punten!AE86</f>
        <v>0</v>
      </c>
      <c r="AF8" s="166">
        <f>Punten!AF86</f>
        <v>0</v>
      </c>
      <c r="AG8" s="166">
        <f>Punten!AG86</f>
        <v>0</v>
      </c>
      <c r="AH8" s="166">
        <f>Punten!AH86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52" t="s">
        <v>78</v>
      </c>
      <c r="B9" s="353" t="s">
        <v>86</v>
      </c>
      <c r="C9" s="353" t="s">
        <v>87</v>
      </c>
      <c r="D9" s="354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71">
        <v>1</v>
      </c>
      <c r="B10" s="369" t="s">
        <v>19</v>
      </c>
      <c r="C10" s="369" t="s">
        <v>23</v>
      </c>
      <c r="D10" s="370">
        <v>1250000</v>
      </c>
      <c r="E10" s="168"/>
      <c r="F10" s="166">
        <f t="shared" si="0"/>
        <v>0</v>
      </c>
      <c r="G10" s="167"/>
      <c r="H10" s="166">
        <f>Punten!H11</f>
        <v>0</v>
      </c>
      <c r="I10" s="166">
        <f>Punten!I11</f>
        <v>0</v>
      </c>
      <c r="J10" s="166">
        <f>Punten!J11</f>
        <v>0</v>
      </c>
      <c r="K10" s="166">
        <f>Punten!K11</f>
        <v>0</v>
      </c>
      <c r="L10" s="166">
        <f>Punten!L11</f>
        <v>0</v>
      </c>
      <c r="M10" s="166">
        <f>Punten!M11</f>
        <v>0</v>
      </c>
      <c r="N10" s="166">
        <f>Punten!N11</f>
        <v>0</v>
      </c>
      <c r="O10" s="166">
        <f>Punten!O11</f>
        <v>0</v>
      </c>
      <c r="P10" s="166">
        <f>Punten!P11</f>
        <v>0</v>
      </c>
      <c r="Q10" s="166">
        <f>Punten!Q11</f>
        <v>0</v>
      </c>
      <c r="R10" s="166">
        <f>Punten!R11</f>
        <v>0</v>
      </c>
      <c r="S10" s="166">
        <f>Punten!S11</f>
        <v>0</v>
      </c>
      <c r="T10" s="166">
        <f>Punten!T11</f>
        <v>0</v>
      </c>
      <c r="U10" s="166">
        <f>Punten!U11</f>
        <v>0</v>
      </c>
      <c r="V10" s="166">
        <f>Punten!V11</f>
        <v>0</v>
      </c>
      <c r="W10" s="166">
        <f>Punten!W11</f>
        <v>0</v>
      </c>
      <c r="X10" s="166">
        <f>Punten!X11</f>
        <v>0</v>
      </c>
      <c r="Y10" s="166">
        <f>Punten!Y11</f>
        <v>0</v>
      </c>
      <c r="Z10" s="166">
        <f>Punten!Z11</f>
        <v>0</v>
      </c>
      <c r="AA10" s="166">
        <f>Punten!AA11</f>
        <v>0</v>
      </c>
      <c r="AB10" s="166">
        <f>Punten!AB11</f>
        <v>0</v>
      </c>
      <c r="AC10" s="166">
        <f>Punten!AC11</f>
        <v>0</v>
      </c>
      <c r="AD10" s="166">
        <f>Punten!AD11</f>
        <v>0</v>
      </c>
      <c r="AE10" s="166">
        <f>Punten!AE11</f>
        <v>0</v>
      </c>
      <c r="AF10" s="166">
        <f>Punten!AF11</f>
        <v>0</v>
      </c>
      <c r="AG10" s="166">
        <f>Punten!AG11</f>
        <v>0</v>
      </c>
      <c r="AH10" s="166">
        <f>Punten!AH11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71">
        <v>3</v>
      </c>
      <c r="B11" s="369" t="s">
        <v>234</v>
      </c>
      <c r="C11" s="370" t="s">
        <v>130</v>
      </c>
      <c r="D11" s="370">
        <v>1000000</v>
      </c>
      <c r="E11" s="165"/>
      <c r="F11" s="166">
        <f t="shared" si="0"/>
        <v>25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0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0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71">
        <v>1</v>
      </c>
      <c r="B12" s="369" t="s">
        <v>21</v>
      </c>
      <c r="C12" s="369" t="s">
        <v>25</v>
      </c>
      <c r="D12" s="370">
        <v>250000</v>
      </c>
      <c r="E12" s="165"/>
      <c r="F12" s="166">
        <f t="shared" si="0"/>
        <v>44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0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71">
        <v>2</v>
      </c>
      <c r="B13" s="369" t="s">
        <v>224</v>
      </c>
      <c r="C13" s="369" t="s">
        <v>56</v>
      </c>
      <c r="D13" s="370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52" t="s">
        <v>164</v>
      </c>
      <c r="B14" s="354" t="s">
        <v>187</v>
      </c>
      <c r="C14" s="353" t="s">
        <v>245</v>
      </c>
      <c r="D14" s="354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52">
        <v>3</v>
      </c>
      <c r="B15" s="354" t="s">
        <v>76</v>
      </c>
      <c r="C15" s="354" t="s">
        <v>150</v>
      </c>
      <c r="D15" s="35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55">
        <v>2</v>
      </c>
      <c r="B16" s="354" t="s">
        <v>63</v>
      </c>
      <c r="C16" s="353" t="s">
        <v>64</v>
      </c>
      <c r="D16" s="354">
        <v>1000000</v>
      </c>
      <c r="E16" s="168"/>
      <c r="F16" s="166">
        <f t="shared" si="0"/>
        <v>15</v>
      </c>
      <c r="G16" s="167"/>
      <c r="H16" s="166">
        <f>Punten!H33</f>
        <v>0</v>
      </c>
      <c r="I16" s="166">
        <f>Punten!I33</f>
        <v>0</v>
      </c>
      <c r="J16" s="166">
        <f>Punten!J33</f>
        <v>3</v>
      </c>
      <c r="K16" s="166">
        <f>Punten!K33</f>
        <v>3</v>
      </c>
      <c r="L16" s="166">
        <f>Punten!L33</f>
        <v>0</v>
      </c>
      <c r="M16" s="166">
        <f>Punten!M33</f>
        <v>3</v>
      </c>
      <c r="N16" s="166">
        <f>Punten!N33</f>
        <v>0</v>
      </c>
      <c r="O16" s="166">
        <f>Punten!O33</f>
        <v>0</v>
      </c>
      <c r="P16" s="166">
        <f>Punten!P33</f>
        <v>6</v>
      </c>
      <c r="Q16" s="166">
        <f>Punten!Q33</f>
        <v>0</v>
      </c>
      <c r="R16" s="166">
        <f>Punten!R33</f>
        <v>0</v>
      </c>
      <c r="S16" s="166">
        <f>Punten!S33</f>
        <v>0</v>
      </c>
      <c r="T16" s="166">
        <f>Punten!T33</f>
        <v>0</v>
      </c>
      <c r="U16" s="166">
        <f>Punten!U33</f>
        <v>0</v>
      </c>
      <c r="V16" s="166">
        <f>Punten!V33</f>
        <v>0</v>
      </c>
      <c r="W16" s="166">
        <f>Punten!W33</f>
        <v>0</v>
      </c>
      <c r="X16" s="166">
        <f>Punten!X33</f>
        <v>0</v>
      </c>
      <c r="Y16" s="166">
        <f>Punten!Y33</f>
        <v>0</v>
      </c>
      <c r="Z16" s="166">
        <f>Punten!Z33</f>
        <v>0</v>
      </c>
      <c r="AA16" s="166">
        <f>Punten!AA33</f>
        <v>0</v>
      </c>
      <c r="AB16" s="166">
        <f>Punten!AB33</f>
        <v>0</v>
      </c>
      <c r="AC16" s="166">
        <f>Punten!AC33</f>
        <v>0</v>
      </c>
      <c r="AD16" s="166">
        <f>Punten!AD33</f>
        <v>0</v>
      </c>
      <c r="AE16" s="166">
        <f>Punten!AE33</f>
        <v>0</v>
      </c>
      <c r="AF16" s="166">
        <f>Punten!AF33</f>
        <v>0</v>
      </c>
      <c r="AG16" s="166">
        <f>Punten!AG33</f>
        <v>0</v>
      </c>
      <c r="AH16" s="166">
        <f>Punten!AH33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14500000</v>
      </c>
      <c r="E19" s="157"/>
      <c r="F19" s="166">
        <f>SUM(F6:F17)</f>
        <v>317</v>
      </c>
      <c r="G19" s="167"/>
      <c r="H19" s="166">
        <f>SUM(H6:H16)</f>
        <v>43</v>
      </c>
      <c r="I19" s="166">
        <f t="shared" ref="I19:AH19" si="1">SUM(I6:I16)</f>
        <v>34</v>
      </c>
      <c r="J19" s="166">
        <f t="shared" si="1"/>
        <v>46</v>
      </c>
      <c r="K19" s="166">
        <f t="shared" si="1"/>
        <v>81</v>
      </c>
      <c r="L19" s="166">
        <f t="shared" si="1"/>
        <v>65</v>
      </c>
      <c r="M19" s="166">
        <f t="shared" si="1"/>
        <v>9</v>
      </c>
      <c r="N19" s="166">
        <f t="shared" si="1"/>
        <v>2</v>
      </c>
      <c r="O19" s="166">
        <f t="shared" si="1"/>
        <v>17</v>
      </c>
      <c r="P19" s="166">
        <f t="shared" si="1"/>
        <v>18</v>
      </c>
      <c r="Q19" s="166">
        <f t="shared" si="1"/>
        <v>2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79" t="s">
        <v>217</v>
      </c>
      <c r="B1" s="376" t="s">
        <v>273</v>
      </c>
      <c r="C1" s="376"/>
      <c r="D1" s="38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79" t="s">
        <v>218</v>
      </c>
      <c r="B2" s="377" t="s">
        <v>274</v>
      </c>
      <c r="C2" s="377"/>
      <c r="D2" s="38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79" t="s">
        <v>219</v>
      </c>
      <c r="B3" s="385" t="s">
        <v>275</v>
      </c>
      <c r="C3" s="378"/>
      <c r="D3" s="38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72"/>
      <c r="B4" s="372"/>
      <c r="C4" s="372"/>
      <c r="D4" s="372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83" t="s">
        <v>0</v>
      </c>
      <c r="B5" s="384" t="s">
        <v>1</v>
      </c>
      <c r="C5" s="384" t="s">
        <v>2</v>
      </c>
      <c r="D5" s="38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86">
        <v>2</v>
      </c>
      <c r="B6" s="387" t="s">
        <v>222</v>
      </c>
      <c r="C6" s="387" t="s">
        <v>38</v>
      </c>
      <c r="D6" s="388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73" t="s">
        <v>78</v>
      </c>
      <c r="B7" s="374" t="s">
        <v>86</v>
      </c>
      <c r="C7" s="374" t="s">
        <v>87</v>
      </c>
      <c r="D7" s="375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73" t="s">
        <v>141</v>
      </c>
      <c r="B8" s="375" t="s">
        <v>238</v>
      </c>
      <c r="C8" s="374" t="s">
        <v>162</v>
      </c>
      <c r="D8" s="375">
        <v>750000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Punten!R88</f>
        <v>0</v>
      </c>
      <c r="S8" s="166">
        <f>Punten!S88</f>
        <v>0</v>
      </c>
      <c r="T8" s="166">
        <f>Punten!T88</f>
        <v>0</v>
      </c>
      <c r="U8" s="166">
        <f>Punten!U88</f>
        <v>0</v>
      </c>
      <c r="V8" s="166">
        <f>Punten!V88</f>
        <v>0</v>
      </c>
      <c r="W8" s="166">
        <f>Punten!W88</f>
        <v>0</v>
      </c>
      <c r="X8" s="166">
        <f>Punten!X88</f>
        <v>0</v>
      </c>
      <c r="Y8" s="166">
        <f>Punten!Y88</f>
        <v>0</v>
      </c>
      <c r="Z8" s="166">
        <f>Punten!Z88</f>
        <v>0</v>
      </c>
      <c r="AA8" s="166">
        <f>Punten!AA88</f>
        <v>0</v>
      </c>
      <c r="AB8" s="166">
        <f>Punten!AB88</f>
        <v>0</v>
      </c>
      <c r="AC8" s="166">
        <f>Punten!AC88</f>
        <v>0</v>
      </c>
      <c r="AD8" s="166">
        <f>Punten!AD88</f>
        <v>0</v>
      </c>
      <c r="AE8" s="166">
        <f>Punten!AE88</f>
        <v>0</v>
      </c>
      <c r="AF8" s="166">
        <f>Punten!AF88</f>
        <v>0</v>
      </c>
      <c r="AG8" s="166">
        <f>Punten!AG88</f>
        <v>0</v>
      </c>
      <c r="AH8" s="166">
        <f>Punten!AH88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73">
        <v>3</v>
      </c>
      <c r="B9" s="375" t="s">
        <v>125</v>
      </c>
      <c r="C9" s="375" t="s">
        <v>120</v>
      </c>
      <c r="D9" s="375">
        <v>1000000</v>
      </c>
      <c r="E9" s="168"/>
      <c r="F9" s="166">
        <f t="shared" si="0"/>
        <v>3</v>
      </c>
      <c r="G9" s="167"/>
      <c r="H9" s="166">
        <f>Punten!H64</f>
        <v>0</v>
      </c>
      <c r="I9" s="166">
        <f>Punten!I64</f>
        <v>3</v>
      </c>
      <c r="J9" s="166">
        <f>Punten!J64</f>
        <v>0</v>
      </c>
      <c r="K9" s="166">
        <f>Punten!K64</f>
        <v>0</v>
      </c>
      <c r="L9" s="166">
        <f>Punten!L64</f>
        <v>0</v>
      </c>
      <c r="M9" s="166">
        <f>Punten!M64</f>
        <v>0</v>
      </c>
      <c r="N9" s="166">
        <f>Punten!N64</f>
        <v>0</v>
      </c>
      <c r="O9" s="166">
        <f>Punten!O64</f>
        <v>0</v>
      </c>
      <c r="P9" s="166">
        <f>Punten!P64</f>
        <v>0</v>
      </c>
      <c r="Q9" s="166">
        <f>Punten!Q64</f>
        <v>0</v>
      </c>
      <c r="R9" s="166">
        <f>Punten!R64</f>
        <v>0</v>
      </c>
      <c r="S9" s="166">
        <f>Punten!S64</f>
        <v>0</v>
      </c>
      <c r="T9" s="166">
        <f>Punten!T64</f>
        <v>0</v>
      </c>
      <c r="U9" s="166">
        <f>Punten!U64</f>
        <v>0</v>
      </c>
      <c r="V9" s="166">
        <f>Punten!V64</f>
        <v>0</v>
      </c>
      <c r="W9" s="166">
        <f>Punten!W64</f>
        <v>0</v>
      </c>
      <c r="X9" s="166">
        <f>Punten!X64</f>
        <v>0</v>
      </c>
      <c r="Y9" s="166">
        <f>Punten!Y64</f>
        <v>0</v>
      </c>
      <c r="Z9" s="166">
        <f>Punten!Z64</f>
        <v>0</v>
      </c>
      <c r="AA9" s="166">
        <f>Punten!AA64</f>
        <v>0</v>
      </c>
      <c r="AB9" s="166">
        <f>Punten!AB64</f>
        <v>0</v>
      </c>
      <c r="AC9" s="166">
        <f>Punten!AC64</f>
        <v>0</v>
      </c>
      <c r="AD9" s="166">
        <f>Punten!AD64</f>
        <v>0</v>
      </c>
      <c r="AE9" s="166">
        <f>Punten!AE64</f>
        <v>0</v>
      </c>
      <c r="AF9" s="166">
        <f>Punten!AF64</f>
        <v>0</v>
      </c>
      <c r="AG9" s="166">
        <f>Punten!AG64</f>
        <v>0</v>
      </c>
      <c r="AH9" s="166">
        <f>Punten!AH64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91">
        <v>2</v>
      </c>
      <c r="B10" s="389" t="s">
        <v>223</v>
      </c>
      <c r="C10" s="389" t="s">
        <v>52</v>
      </c>
      <c r="D10" s="390">
        <v>750000</v>
      </c>
      <c r="E10" s="168"/>
      <c r="F10" s="166">
        <f t="shared" si="0"/>
        <v>18</v>
      </c>
      <c r="G10" s="167"/>
      <c r="H10" s="166">
        <f>Punten!H27</f>
        <v>0</v>
      </c>
      <c r="I10" s="166">
        <f>Punten!I27</f>
        <v>3</v>
      </c>
      <c r="J10" s="166">
        <f>Punten!J27</f>
        <v>3</v>
      </c>
      <c r="K10" s="166">
        <f>Punten!K27</f>
        <v>3</v>
      </c>
      <c r="L10" s="166">
        <f>Punten!L27</f>
        <v>6</v>
      </c>
      <c r="M10" s="166">
        <f>Punten!M27</f>
        <v>3</v>
      </c>
      <c r="N10" s="166">
        <f>Punten!N27</f>
        <v>0</v>
      </c>
      <c r="O10" s="166">
        <f>Punten!O27</f>
        <v>0</v>
      </c>
      <c r="P10" s="166">
        <f>Punten!P27</f>
        <v>0</v>
      </c>
      <c r="Q10" s="166">
        <f>Punten!Q27</f>
        <v>0</v>
      </c>
      <c r="R10" s="166">
        <f>Punten!R27</f>
        <v>0</v>
      </c>
      <c r="S10" s="166">
        <f>Punten!S27</f>
        <v>0</v>
      </c>
      <c r="T10" s="166">
        <f>Punten!T27</f>
        <v>0</v>
      </c>
      <c r="U10" s="166">
        <f>Punten!U27</f>
        <v>0</v>
      </c>
      <c r="V10" s="166">
        <f>Punten!V27</f>
        <v>0</v>
      </c>
      <c r="W10" s="166">
        <f>Punten!W27</f>
        <v>0</v>
      </c>
      <c r="X10" s="166">
        <f>Punten!X27</f>
        <v>0</v>
      </c>
      <c r="Y10" s="166">
        <f>Punten!Y27</f>
        <v>0</v>
      </c>
      <c r="Z10" s="166">
        <f>Punten!Z27</f>
        <v>0</v>
      </c>
      <c r="AA10" s="166">
        <f>Punten!AA27</f>
        <v>0</v>
      </c>
      <c r="AB10" s="166">
        <f>Punten!AB27</f>
        <v>0</v>
      </c>
      <c r="AC10" s="166">
        <f>Punten!AC27</f>
        <v>0</v>
      </c>
      <c r="AD10" s="166">
        <f>Punten!AD27</f>
        <v>0</v>
      </c>
      <c r="AE10" s="166">
        <f>Punten!AE27</f>
        <v>0</v>
      </c>
      <c r="AF10" s="166">
        <f>Punten!AF27</f>
        <v>0</v>
      </c>
      <c r="AG10" s="166">
        <f>Punten!AG27</f>
        <v>0</v>
      </c>
      <c r="AH10" s="166">
        <f>Punten!AH27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91" t="s">
        <v>78</v>
      </c>
      <c r="B11" s="389" t="s">
        <v>230</v>
      </c>
      <c r="C11" s="389" t="s">
        <v>92</v>
      </c>
      <c r="D11" s="390">
        <v>750000</v>
      </c>
      <c r="E11" s="165"/>
      <c r="F11" s="166">
        <f t="shared" si="0"/>
        <v>33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19</v>
      </c>
      <c r="Q11" s="166">
        <f>Punten!Q48</f>
        <v>1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0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91" t="s">
        <v>164</v>
      </c>
      <c r="B12" s="390" t="s">
        <v>178</v>
      </c>
      <c r="C12" s="389" t="s">
        <v>242</v>
      </c>
      <c r="D12" s="390">
        <v>1000000</v>
      </c>
      <c r="E12" s="165"/>
      <c r="F12" s="166">
        <f t="shared" si="0"/>
        <v>0</v>
      </c>
      <c r="G12" s="167"/>
      <c r="H12" s="166">
        <f>Punten!H104</f>
        <v>0</v>
      </c>
      <c r="I12" s="166">
        <f>Punten!I104</f>
        <v>0</v>
      </c>
      <c r="J12" s="166">
        <f>Punten!J104</f>
        <v>0</v>
      </c>
      <c r="K12" s="166">
        <f>Punten!K104</f>
        <v>0</v>
      </c>
      <c r="L12" s="166">
        <f>Punten!L104</f>
        <v>0</v>
      </c>
      <c r="M12" s="166">
        <f>Punten!M104</f>
        <v>0</v>
      </c>
      <c r="N12" s="166">
        <f>Punten!N104</f>
        <v>0</v>
      </c>
      <c r="O12" s="166">
        <f>Punten!O104</f>
        <v>0</v>
      </c>
      <c r="P12" s="166">
        <f>Punten!P104</f>
        <v>0</v>
      </c>
      <c r="Q12" s="166">
        <f>Punten!Q104</f>
        <v>0</v>
      </c>
      <c r="R12" s="166">
        <f>Punten!R104</f>
        <v>0</v>
      </c>
      <c r="S12" s="166">
        <f>Punten!S104</f>
        <v>0</v>
      </c>
      <c r="T12" s="166">
        <f>Punten!T104</f>
        <v>0</v>
      </c>
      <c r="U12" s="166">
        <f>Punten!U104</f>
        <v>0</v>
      </c>
      <c r="V12" s="166">
        <f>Punten!V104</f>
        <v>0</v>
      </c>
      <c r="W12" s="166">
        <f>Punten!W104</f>
        <v>0</v>
      </c>
      <c r="X12" s="166">
        <f>Punten!X104</f>
        <v>0</v>
      </c>
      <c r="Y12" s="166">
        <f>Punten!Y104</f>
        <v>0</v>
      </c>
      <c r="Z12" s="166">
        <f>Punten!Z104</f>
        <v>0</v>
      </c>
      <c r="AA12" s="166">
        <f>Punten!AA104</f>
        <v>0</v>
      </c>
      <c r="AB12" s="166">
        <f>Punten!AB104</f>
        <v>0</v>
      </c>
      <c r="AC12" s="166">
        <f>Punten!AC104</f>
        <v>0</v>
      </c>
      <c r="AD12" s="166">
        <f>Punten!AD104</f>
        <v>0</v>
      </c>
      <c r="AE12" s="166">
        <f>Punten!AE104</f>
        <v>0</v>
      </c>
      <c r="AF12" s="166">
        <f>Punten!AF104</f>
        <v>0</v>
      </c>
      <c r="AG12" s="166">
        <f>Punten!AG104</f>
        <v>0</v>
      </c>
      <c r="AH12" s="166">
        <f>Punten!AH104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91">
        <v>1</v>
      </c>
      <c r="B13" s="389" t="s">
        <v>21</v>
      </c>
      <c r="C13" s="389" t="s">
        <v>25</v>
      </c>
      <c r="D13" s="390">
        <v>250000</v>
      </c>
      <c r="E13" s="165"/>
      <c r="F13" s="166">
        <f t="shared" si="0"/>
        <v>44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0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73" t="s">
        <v>164</v>
      </c>
      <c r="B14" s="375" t="s">
        <v>187</v>
      </c>
      <c r="C14" s="374" t="s">
        <v>245</v>
      </c>
      <c r="D14" s="375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73">
        <v>1</v>
      </c>
      <c r="B15" s="374" t="s">
        <v>30</v>
      </c>
      <c r="C15" s="374" t="s">
        <v>33</v>
      </c>
      <c r="D15" s="375">
        <v>2250000</v>
      </c>
      <c r="E15" s="168"/>
      <c r="F15" s="166">
        <f t="shared" si="0"/>
        <v>81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73">
        <v>3</v>
      </c>
      <c r="B16" s="375" t="s">
        <v>76</v>
      </c>
      <c r="C16" s="375" t="s">
        <v>150</v>
      </c>
      <c r="D16" s="375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349</v>
      </c>
      <c r="G19" s="167"/>
      <c r="H19" s="166">
        <f>SUM(H6:H16)</f>
        <v>40</v>
      </c>
      <c r="I19" s="166">
        <f t="shared" ref="I19:AH19" si="1">SUM(I6:I16)</f>
        <v>44</v>
      </c>
      <c r="J19" s="166">
        <f t="shared" si="1"/>
        <v>52</v>
      </c>
      <c r="K19" s="166">
        <f t="shared" si="1"/>
        <v>72</v>
      </c>
      <c r="L19" s="166">
        <f t="shared" si="1"/>
        <v>58</v>
      </c>
      <c r="M19" s="166">
        <f t="shared" si="1"/>
        <v>6</v>
      </c>
      <c r="N19" s="166">
        <f t="shared" si="1"/>
        <v>8</v>
      </c>
      <c r="O19" s="166">
        <f t="shared" si="1"/>
        <v>15</v>
      </c>
      <c r="P19" s="166">
        <f t="shared" si="1"/>
        <v>43</v>
      </c>
      <c r="Q19" s="166">
        <f t="shared" si="1"/>
        <v>11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310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600" t="s">
        <v>311</v>
      </c>
      <c r="C2" s="600"/>
      <c r="D2" s="60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55"/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36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02">
        <v>1</v>
      </c>
      <c r="B7" s="603" t="s">
        <v>9</v>
      </c>
      <c r="C7" s="603" t="s">
        <v>10</v>
      </c>
      <c r="D7" s="604">
        <v>1500000</v>
      </c>
      <c r="E7" s="168"/>
      <c r="F7" s="166">
        <f t="shared" ref="F7:F16" si="0">SUM(H7:AH7)</f>
        <v>38</v>
      </c>
      <c r="G7" s="167"/>
      <c r="H7" s="166">
        <f>Punten!H4</f>
        <v>3</v>
      </c>
      <c r="I7" s="166">
        <f>Punten!I4</f>
        <v>0</v>
      </c>
      <c r="J7" s="166">
        <f>Punten!J4</f>
        <v>16</v>
      </c>
      <c r="K7" s="166">
        <f>Punten!K4</f>
        <v>3</v>
      </c>
      <c r="L7" s="166">
        <f>Punten!L4</f>
        <v>13</v>
      </c>
      <c r="M7" s="166">
        <f>Punten!M4</f>
        <v>0</v>
      </c>
      <c r="N7" s="166">
        <f>Punten!N4</f>
        <v>0</v>
      </c>
      <c r="O7" s="166">
        <f>Punten!O4</f>
        <v>3</v>
      </c>
      <c r="P7" s="166">
        <f>Punten!P4</f>
        <v>0</v>
      </c>
      <c r="Q7" s="166">
        <f>Punten!Q4</f>
        <v>0</v>
      </c>
      <c r="R7" s="166">
        <f>Punten!R4</f>
        <v>0</v>
      </c>
      <c r="S7" s="166">
        <f>Punten!S4</f>
        <v>0</v>
      </c>
      <c r="T7" s="166">
        <f>Punten!T4</f>
        <v>0</v>
      </c>
      <c r="U7" s="166">
        <f>Punten!U4</f>
        <v>0</v>
      </c>
      <c r="V7" s="166">
        <f>Punten!V4</f>
        <v>0</v>
      </c>
      <c r="W7" s="166">
        <f>Punten!W4</f>
        <v>0</v>
      </c>
      <c r="X7" s="166">
        <f>Punten!X4</f>
        <v>0</v>
      </c>
      <c r="Y7" s="166">
        <f>Punten!Y4</f>
        <v>0</v>
      </c>
      <c r="Z7" s="166">
        <f>Punten!Z4</f>
        <v>0</v>
      </c>
      <c r="AA7" s="166">
        <f>Punten!AA4</f>
        <v>0</v>
      </c>
      <c r="AB7" s="166">
        <f>Punten!AB4</f>
        <v>0</v>
      </c>
      <c r="AC7" s="166">
        <f>Punten!AC4</f>
        <v>0</v>
      </c>
      <c r="AD7" s="166">
        <f>Punten!AD4</f>
        <v>0</v>
      </c>
      <c r="AE7" s="166">
        <f>Punten!AE4</f>
        <v>0</v>
      </c>
      <c r="AF7" s="166">
        <f>Punten!AF4</f>
        <v>0</v>
      </c>
      <c r="AG7" s="166">
        <f>Punten!AG4</f>
        <v>0</v>
      </c>
      <c r="AH7" s="166">
        <f>Punten!AH4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02" t="s">
        <v>141</v>
      </c>
      <c r="B8" s="603" t="s">
        <v>151</v>
      </c>
      <c r="C8" s="603" t="s">
        <v>161</v>
      </c>
      <c r="D8" s="60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02">
        <v>2</v>
      </c>
      <c r="B9" s="604" t="s">
        <v>46</v>
      </c>
      <c r="C9" s="603" t="s">
        <v>45</v>
      </c>
      <c r="D9" s="604">
        <v>1000000</v>
      </c>
      <c r="E9" s="168"/>
      <c r="F9" s="166">
        <f t="shared" si="0"/>
        <v>12</v>
      </c>
      <c r="G9" s="167"/>
      <c r="H9" s="166">
        <f>Punten!H23</f>
        <v>0</v>
      </c>
      <c r="I9" s="166">
        <f>Punten!I23</f>
        <v>0</v>
      </c>
      <c r="J9" s="166">
        <f>Punten!J23</f>
        <v>3</v>
      </c>
      <c r="K9" s="166">
        <f>Punten!K23</f>
        <v>0</v>
      </c>
      <c r="L9" s="166">
        <f>Punten!L23</f>
        <v>3</v>
      </c>
      <c r="M9" s="166">
        <f>Punten!M23</f>
        <v>3</v>
      </c>
      <c r="N9" s="166">
        <f>Punten!N23</f>
        <v>0</v>
      </c>
      <c r="O9" s="166">
        <f>Punten!O23</f>
        <v>3</v>
      </c>
      <c r="P9" s="166">
        <f>Punten!P23</f>
        <v>0</v>
      </c>
      <c r="Q9" s="166">
        <f>Punten!Q23</f>
        <v>0</v>
      </c>
      <c r="R9" s="166">
        <f>Punten!R23</f>
        <v>0</v>
      </c>
      <c r="S9" s="166">
        <f>Punten!S23</f>
        <v>0</v>
      </c>
      <c r="T9" s="166">
        <f>Punten!T23</f>
        <v>0</v>
      </c>
      <c r="U9" s="166">
        <f>Punten!U23</f>
        <v>0</v>
      </c>
      <c r="V9" s="166">
        <f>Punten!V23</f>
        <v>0</v>
      </c>
      <c r="W9" s="166">
        <f>Punten!W23</f>
        <v>0</v>
      </c>
      <c r="X9" s="166">
        <f>Punten!X23</f>
        <v>0</v>
      </c>
      <c r="Y9" s="166">
        <f>Punten!Y23</f>
        <v>0</v>
      </c>
      <c r="Z9" s="166">
        <f>Punten!Z23</f>
        <v>0</v>
      </c>
      <c r="AA9" s="166">
        <f>Punten!AA23</f>
        <v>0</v>
      </c>
      <c r="AB9" s="166">
        <f>Punten!AB23</f>
        <v>0</v>
      </c>
      <c r="AC9" s="166">
        <f>Punten!AC23</f>
        <v>0</v>
      </c>
      <c r="AD9" s="166">
        <f>Punten!AD23</f>
        <v>0</v>
      </c>
      <c r="AE9" s="166">
        <f>Punten!AE23</f>
        <v>0</v>
      </c>
      <c r="AF9" s="166">
        <f>Punten!AF23</f>
        <v>0</v>
      </c>
      <c r="AG9" s="166">
        <f>Punten!AG23</f>
        <v>0</v>
      </c>
      <c r="AH9" s="166">
        <f>Punten!AH23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05">
        <v>3</v>
      </c>
      <c r="B10" s="606" t="s">
        <v>106</v>
      </c>
      <c r="C10" s="607" t="s">
        <v>126</v>
      </c>
      <c r="D10" s="607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05">
        <v>2</v>
      </c>
      <c r="B11" s="606" t="s">
        <v>224</v>
      </c>
      <c r="C11" s="606" t="s">
        <v>56</v>
      </c>
      <c r="D11" s="607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05" t="s">
        <v>164</v>
      </c>
      <c r="B12" s="607" t="s">
        <v>171</v>
      </c>
      <c r="C12" s="606" t="s">
        <v>243</v>
      </c>
      <c r="D12" s="607">
        <v>750000</v>
      </c>
      <c r="E12" s="165"/>
      <c r="F12" s="166">
        <f t="shared" si="0"/>
        <v>0</v>
      </c>
      <c r="G12" s="167"/>
      <c r="H12" s="166">
        <f>Punten!H105</f>
        <v>0</v>
      </c>
      <c r="I12" s="166">
        <f>Punten!I105</f>
        <v>0</v>
      </c>
      <c r="J12" s="166">
        <f>Punten!J105</f>
        <v>0</v>
      </c>
      <c r="K12" s="166">
        <f>Punten!K105</f>
        <v>0</v>
      </c>
      <c r="L12" s="166">
        <f>Punten!L105</f>
        <v>0</v>
      </c>
      <c r="M12" s="166">
        <f>Punten!M105</f>
        <v>0</v>
      </c>
      <c r="N12" s="166">
        <f>Punten!N105</f>
        <v>0</v>
      </c>
      <c r="O12" s="166">
        <f>Punten!O105</f>
        <v>0</v>
      </c>
      <c r="P12" s="166">
        <f>Punten!P105</f>
        <v>0</v>
      </c>
      <c r="Q12" s="166">
        <f>Punten!Q105</f>
        <v>0</v>
      </c>
      <c r="R12" s="166">
        <f>Punten!R105</f>
        <v>0</v>
      </c>
      <c r="S12" s="166">
        <f>Punten!S105</f>
        <v>0</v>
      </c>
      <c r="T12" s="166">
        <f>Punten!T105</f>
        <v>0</v>
      </c>
      <c r="U12" s="166">
        <f>Punten!U105</f>
        <v>0</v>
      </c>
      <c r="V12" s="166">
        <f>Punten!V105</f>
        <v>0</v>
      </c>
      <c r="W12" s="166">
        <f>Punten!W105</f>
        <v>0</v>
      </c>
      <c r="X12" s="166">
        <f>Punten!X105</f>
        <v>0</v>
      </c>
      <c r="Y12" s="166">
        <f>Punten!Y105</f>
        <v>0</v>
      </c>
      <c r="Z12" s="166">
        <f>Punten!Z105</f>
        <v>0</v>
      </c>
      <c r="AA12" s="166">
        <f>Punten!AA105</f>
        <v>0</v>
      </c>
      <c r="AB12" s="166">
        <f>Punten!AB105</f>
        <v>0</v>
      </c>
      <c r="AC12" s="166">
        <f>Punten!AC105</f>
        <v>0</v>
      </c>
      <c r="AD12" s="166">
        <f>Punten!AD105</f>
        <v>0</v>
      </c>
      <c r="AE12" s="166">
        <f>Punten!AE105</f>
        <v>0</v>
      </c>
      <c r="AF12" s="166">
        <f>Punten!AF105</f>
        <v>0</v>
      </c>
      <c r="AG12" s="166">
        <f>Punten!AG105</f>
        <v>0</v>
      </c>
      <c r="AH12" s="166">
        <f>Punten!AH105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05" t="s">
        <v>78</v>
      </c>
      <c r="B13" s="606" t="s">
        <v>231</v>
      </c>
      <c r="C13" s="606" t="s">
        <v>94</v>
      </c>
      <c r="D13" s="607">
        <v>750000</v>
      </c>
      <c r="E13" s="165"/>
      <c r="F13" s="166">
        <f t="shared" si="0"/>
        <v>9</v>
      </c>
      <c r="G13" s="167"/>
      <c r="H13" s="166">
        <f>Punten!H49</f>
        <v>0</v>
      </c>
      <c r="I13" s="166">
        <f>Punten!I49</f>
        <v>1</v>
      </c>
      <c r="J13" s="166">
        <f>Punten!J49</f>
        <v>0</v>
      </c>
      <c r="K13" s="166">
        <f>Punten!K49</f>
        <v>3</v>
      </c>
      <c r="L13" s="166">
        <f>Punten!L49</f>
        <v>0</v>
      </c>
      <c r="M13" s="166">
        <f>Punten!M49</f>
        <v>0</v>
      </c>
      <c r="N13" s="166">
        <f>Punten!N49</f>
        <v>1</v>
      </c>
      <c r="O13" s="166">
        <f>Punten!O49</f>
        <v>0</v>
      </c>
      <c r="P13" s="166">
        <f>Punten!P49</f>
        <v>3</v>
      </c>
      <c r="Q13" s="166">
        <f>Punten!Q49</f>
        <v>1</v>
      </c>
      <c r="R13" s="166">
        <f>Punten!R49</f>
        <v>0</v>
      </c>
      <c r="S13" s="166">
        <f>Punten!S49</f>
        <v>0</v>
      </c>
      <c r="T13" s="166">
        <f>Punten!T49</f>
        <v>0</v>
      </c>
      <c r="U13" s="166">
        <f>Punten!U49</f>
        <v>0</v>
      </c>
      <c r="V13" s="166">
        <f>Punten!V49</f>
        <v>0</v>
      </c>
      <c r="W13" s="166">
        <f>Punten!W49</f>
        <v>0</v>
      </c>
      <c r="X13" s="166">
        <f>Punten!X49</f>
        <v>0</v>
      </c>
      <c r="Y13" s="166">
        <f>Punten!Y49</f>
        <v>0</v>
      </c>
      <c r="Z13" s="166">
        <f>Punten!Z49</f>
        <v>0</v>
      </c>
      <c r="AA13" s="166">
        <f>Punten!AA49</f>
        <v>0</v>
      </c>
      <c r="AB13" s="166">
        <f>Punten!AB49</f>
        <v>0</v>
      </c>
      <c r="AC13" s="166">
        <f>Punten!AC49</f>
        <v>0</v>
      </c>
      <c r="AD13" s="166">
        <f>Punten!AD49</f>
        <v>0</v>
      </c>
      <c r="AE13" s="166">
        <f>Punten!AE49</f>
        <v>0</v>
      </c>
      <c r="AF13" s="166">
        <f>Punten!AF49</f>
        <v>0</v>
      </c>
      <c r="AG13" s="166">
        <f>Punten!AG49</f>
        <v>0</v>
      </c>
      <c r="AH13" s="166">
        <f>Punten!AH49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02">
        <v>3</v>
      </c>
      <c r="B14" s="604" t="s">
        <v>76</v>
      </c>
      <c r="C14" s="604" t="s">
        <v>150</v>
      </c>
      <c r="D14" s="60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02" t="s">
        <v>164</v>
      </c>
      <c r="B15" s="604" t="s">
        <v>187</v>
      </c>
      <c r="C15" s="603" t="s">
        <v>245</v>
      </c>
      <c r="D15" s="604">
        <v>2500000</v>
      </c>
      <c r="E15" s="168"/>
      <c r="F15" s="166">
        <f t="shared" si="0"/>
        <v>77</v>
      </c>
      <c r="G15" s="167"/>
      <c r="H15" s="166">
        <f>Punten!H107</f>
        <v>0</v>
      </c>
      <c r="I15" s="166">
        <f>Punten!I107</f>
        <v>0</v>
      </c>
      <c r="J15" s="166">
        <f>Punten!J107</f>
        <v>9</v>
      </c>
      <c r="K15" s="166">
        <f>Punten!K107</f>
        <v>40</v>
      </c>
      <c r="L15" s="166">
        <f>Punten!L107</f>
        <v>19</v>
      </c>
      <c r="M15" s="166">
        <f>Punten!M107</f>
        <v>0</v>
      </c>
      <c r="N15" s="166">
        <f>Punten!N107</f>
        <v>0</v>
      </c>
      <c r="O15" s="166">
        <f>Punten!O107</f>
        <v>3</v>
      </c>
      <c r="P15" s="166">
        <f>Punten!P107</f>
        <v>6</v>
      </c>
      <c r="Q15" s="166">
        <f>Punten!Q107</f>
        <v>0</v>
      </c>
      <c r="R15" s="166">
        <f>Punten!R107</f>
        <v>0</v>
      </c>
      <c r="S15" s="166">
        <f>Punten!S107</f>
        <v>0</v>
      </c>
      <c r="T15" s="166">
        <f>Punten!T107</f>
        <v>0</v>
      </c>
      <c r="U15" s="166">
        <f>Punten!U107</f>
        <v>0</v>
      </c>
      <c r="V15" s="166">
        <f>Punten!V107</f>
        <v>0</v>
      </c>
      <c r="W15" s="166">
        <f>Punten!W107</f>
        <v>0</v>
      </c>
      <c r="X15" s="166">
        <f>Punten!X107</f>
        <v>0</v>
      </c>
      <c r="Y15" s="166">
        <f>Punten!Y107</f>
        <v>0</v>
      </c>
      <c r="Z15" s="166">
        <f>Punten!Z107</f>
        <v>0</v>
      </c>
      <c r="AA15" s="166">
        <f>Punten!AA107</f>
        <v>0</v>
      </c>
      <c r="AB15" s="166">
        <f>Punten!AB107</f>
        <v>0</v>
      </c>
      <c r="AC15" s="166">
        <f>Punten!AC107</f>
        <v>0</v>
      </c>
      <c r="AD15" s="166">
        <f>Punten!AD107</f>
        <v>0</v>
      </c>
      <c r="AE15" s="166">
        <f>Punten!AE107</f>
        <v>0</v>
      </c>
      <c r="AF15" s="166">
        <f>Punten!AF107</f>
        <v>0</v>
      </c>
      <c r="AG15" s="166">
        <f>Punten!AG107</f>
        <v>0</v>
      </c>
      <c r="AH15" s="166">
        <f>Punten!AH107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02" t="s">
        <v>78</v>
      </c>
      <c r="B16" s="604" t="s">
        <v>93</v>
      </c>
      <c r="C16" s="603" t="s">
        <v>98</v>
      </c>
      <c r="D16" s="604">
        <v>1000000</v>
      </c>
      <c r="E16" s="168"/>
      <c r="F16" s="166">
        <f t="shared" si="0"/>
        <v>33</v>
      </c>
      <c r="G16" s="167"/>
      <c r="H16" s="166">
        <f>Punten!H52</f>
        <v>0</v>
      </c>
      <c r="I16" s="166">
        <f>Punten!I52</f>
        <v>7</v>
      </c>
      <c r="J16" s="166">
        <f>Punten!J52</f>
        <v>0</v>
      </c>
      <c r="K16" s="166">
        <f>Punten!K52</f>
        <v>3</v>
      </c>
      <c r="L16" s="166">
        <f>Punten!L52</f>
        <v>0</v>
      </c>
      <c r="M16" s="166">
        <f>Punten!M52</f>
        <v>0</v>
      </c>
      <c r="N16" s="166">
        <f>Punten!N52</f>
        <v>7</v>
      </c>
      <c r="O16" s="166">
        <f>Punten!O52</f>
        <v>0</v>
      </c>
      <c r="P16" s="166">
        <f>Punten!P52</f>
        <v>9</v>
      </c>
      <c r="Q16" s="166">
        <f>Punten!Q52</f>
        <v>7</v>
      </c>
      <c r="R16" s="166">
        <f>Punten!R52</f>
        <v>0</v>
      </c>
      <c r="S16" s="166">
        <f>Punten!S52</f>
        <v>0</v>
      </c>
      <c r="T16" s="166">
        <f>Punten!T52</f>
        <v>0</v>
      </c>
      <c r="U16" s="166">
        <f>Punten!U52</f>
        <v>0</v>
      </c>
      <c r="V16" s="166">
        <f>Punten!V52</f>
        <v>0</v>
      </c>
      <c r="W16" s="166">
        <f>Punten!W52</f>
        <v>0</v>
      </c>
      <c r="X16" s="166">
        <f>Punten!X52</f>
        <v>0</v>
      </c>
      <c r="Y16" s="166">
        <f>Punten!Y52</f>
        <v>0</v>
      </c>
      <c r="Z16" s="166">
        <f>Punten!Z52</f>
        <v>0</v>
      </c>
      <c r="AA16" s="166">
        <f>Punten!AA52</f>
        <v>0</v>
      </c>
      <c r="AB16" s="166">
        <f>Punten!AB52</f>
        <v>0</v>
      </c>
      <c r="AC16" s="166">
        <f>Punten!AC52</f>
        <v>0</v>
      </c>
      <c r="AD16" s="166">
        <f>Punten!AD52</f>
        <v>0</v>
      </c>
      <c r="AE16" s="166">
        <f>Punten!AE52</f>
        <v>0</v>
      </c>
      <c r="AF16" s="166">
        <f>Punten!AF52</f>
        <v>0</v>
      </c>
      <c r="AG16" s="166">
        <f>Punten!AG52</f>
        <v>0</v>
      </c>
      <c r="AH16" s="166">
        <f>Punten!AH52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325</v>
      </c>
      <c r="G19" s="167"/>
      <c r="H19" s="166">
        <f>SUM(H6:H16)</f>
        <v>28</v>
      </c>
      <c r="I19" s="166">
        <f t="shared" ref="I19:AH19" si="1">SUM(I6:I16)</f>
        <v>39</v>
      </c>
      <c r="J19" s="166">
        <f t="shared" si="1"/>
        <v>51</v>
      </c>
      <c r="K19" s="166">
        <f t="shared" si="1"/>
        <v>71</v>
      </c>
      <c r="L19" s="166">
        <f t="shared" si="1"/>
        <v>62</v>
      </c>
      <c r="M19" s="166">
        <f t="shared" si="1"/>
        <v>6</v>
      </c>
      <c r="N19" s="166">
        <f t="shared" si="1"/>
        <v>8</v>
      </c>
      <c r="O19" s="166">
        <f t="shared" si="1"/>
        <v>18</v>
      </c>
      <c r="P19" s="166">
        <f t="shared" si="1"/>
        <v>26</v>
      </c>
      <c r="Q19" s="166">
        <f t="shared" si="1"/>
        <v>16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83" t="s">
        <v>217</v>
      </c>
      <c r="B1" s="480" t="s">
        <v>131</v>
      </c>
      <c r="C1" s="480"/>
      <c r="D1" s="48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83" t="s">
        <v>218</v>
      </c>
      <c r="B2" s="481" t="s">
        <v>294</v>
      </c>
      <c r="C2" s="481"/>
      <c r="D2" s="48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83" t="s">
        <v>219</v>
      </c>
      <c r="B3" s="489" t="s">
        <v>295</v>
      </c>
      <c r="C3" s="482"/>
      <c r="D3" s="48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75"/>
      <c r="B4" s="475"/>
      <c r="C4" s="475"/>
      <c r="D4" s="475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87" t="s">
        <v>0</v>
      </c>
      <c r="B5" s="488" t="s">
        <v>1</v>
      </c>
      <c r="C5" s="488" t="s">
        <v>2</v>
      </c>
      <c r="D5" s="48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90" t="s">
        <v>164</v>
      </c>
      <c r="B6" s="491" t="s">
        <v>167</v>
      </c>
      <c r="C6" s="491" t="s">
        <v>177</v>
      </c>
      <c r="D6" s="492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76" t="s">
        <v>78</v>
      </c>
      <c r="B7" s="477" t="s">
        <v>86</v>
      </c>
      <c r="C7" s="477" t="s">
        <v>87</v>
      </c>
      <c r="D7" s="478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76" t="s">
        <v>164</v>
      </c>
      <c r="B8" s="478" t="s">
        <v>114</v>
      </c>
      <c r="C8" s="477" t="s">
        <v>183</v>
      </c>
      <c r="D8" s="478">
        <v>500000</v>
      </c>
      <c r="E8" s="168"/>
      <c r="F8" s="166">
        <f t="shared" si="0"/>
        <v>7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0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76" t="s">
        <v>78</v>
      </c>
      <c r="B9" s="477" t="s">
        <v>81</v>
      </c>
      <c r="C9" s="477" t="s">
        <v>77</v>
      </c>
      <c r="D9" s="478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93" t="s">
        <v>141</v>
      </c>
      <c r="B10" s="497" t="s">
        <v>153</v>
      </c>
      <c r="C10" s="494" t="s">
        <v>163</v>
      </c>
      <c r="D10" s="495">
        <v>500000</v>
      </c>
      <c r="E10" s="168"/>
      <c r="F10" s="166">
        <f t="shared" si="0"/>
        <v>4</v>
      </c>
      <c r="G10" s="167"/>
      <c r="H10" s="166">
        <f>Punten!H89</f>
        <v>0</v>
      </c>
      <c r="I10" s="166">
        <f>Punten!I89</f>
        <v>4</v>
      </c>
      <c r="J10" s="166">
        <f>Punten!J89</f>
        <v>0</v>
      </c>
      <c r="K10" s="166">
        <f>Punten!K89</f>
        <v>0</v>
      </c>
      <c r="L10" s="166">
        <f>Punten!L89</f>
        <v>0</v>
      </c>
      <c r="M10" s="166">
        <f>Punten!M89</f>
        <v>0</v>
      </c>
      <c r="N10" s="166">
        <f>Punten!N89</f>
        <v>0</v>
      </c>
      <c r="O10" s="166">
        <f>Punten!O89</f>
        <v>0</v>
      </c>
      <c r="P10" s="166">
        <f>Punten!P89</f>
        <v>0</v>
      </c>
      <c r="Q10" s="166">
        <f>Punten!Q89</f>
        <v>0</v>
      </c>
      <c r="R10" s="166">
        <f>Punten!R89</f>
        <v>0</v>
      </c>
      <c r="S10" s="166">
        <f>Punten!S89</f>
        <v>0</v>
      </c>
      <c r="T10" s="166">
        <f>Punten!T89</f>
        <v>0</v>
      </c>
      <c r="U10" s="166">
        <f>Punten!U89</f>
        <v>0</v>
      </c>
      <c r="V10" s="166">
        <f>Punten!V89</f>
        <v>0</v>
      </c>
      <c r="W10" s="166">
        <f>Punten!W89</f>
        <v>0</v>
      </c>
      <c r="X10" s="166">
        <f>Punten!X89</f>
        <v>0</v>
      </c>
      <c r="Y10" s="166">
        <f>Punten!Y89</f>
        <v>0</v>
      </c>
      <c r="Z10" s="166">
        <f>Punten!Z89</f>
        <v>0</v>
      </c>
      <c r="AA10" s="166">
        <f>Punten!AA89</f>
        <v>0</v>
      </c>
      <c r="AB10" s="166">
        <f>Punten!AB89</f>
        <v>0</v>
      </c>
      <c r="AC10" s="166">
        <f>Punten!AC89</f>
        <v>0</v>
      </c>
      <c r="AD10" s="166">
        <f>Punten!AD89</f>
        <v>0</v>
      </c>
      <c r="AE10" s="166">
        <f>Punten!AE89</f>
        <v>0</v>
      </c>
      <c r="AF10" s="166">
        <f>Punten!AF89</f>
        <v>0</v>
      </c>
      <c r="AG10" s="166">
        <f>Punten!AG89</f>
        <v>0</v>
      </c>
      <c r="AH10" s="166">
        <f>Punten!AH89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96">
        <v>2</v>
      </c>
      <c r="B11" s="494" t="s">
        <v>224</v>
      </c>
      <c r="C11" s="494" t="s">
        <v>56</v>
      </c>
      <c r="D11" s="495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96">
        <v>1</v>
      </c>
      <c r="B12" s="494" t="s">
        <v>21</v>
      </c>
      <c r="C12" s="494" t="s">
        <v>25</v>
      </c>
      <c r="D12" s="495">
        <v>250000</v>
      </c>
      <c r="E12" s="165"/>
      <c r="F12" s="166">
        <f t="shared" si="0"/>
        <v>44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0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96">
        <v>3</v>
      </c>
      <c r="B13" s="494" t="s">
        <v>106</v>
      </c>
      <c r="C13" s="495" t="s">
        <v>126</v>
      </c>
      <c r="D13" s="495">
        <v>1750000</v>
      </c>
      <c r="E13" s="165"/>
      <c r="F13" s="166">
        <f t="shared" si="0"/>
        <v>25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0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76">
        <v>3</v>
      </c>
      <c r="B14" s="478" t="s">
        <v>76</v>
      </c>
      <c r="C14" s="478" t="s">
        <v>150</v>
      </c>
      <c r="D14" s="478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76">
        <v>1</v>
      </c>
      <c r="B15" s="477" t="s">
        <v>30</v>
      </c>
      <c r="C15" s="477" t="s">
        <v>33</v>
      </c>
      <c r="D15" s="478">
        <v>2250000</v>
      </c>
      <c r="E15" s="168"/>
      <c r="F15" s="166">
        <f t="shared" si="0"/>
        <v>81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79">
        <v>2</v>
      </c>
      <c r="B16" s="478" t="s">
        <v>68</v>
      </c>
      <c r="C16" s="477" t="s">
        <v>69</v>
      </c>
      <c r="D16" s="478">
        <v>1750000</v>
      </c>
      <c r="E16" s="168"/>
      <c r="F16" s="166">
        <f t="shared" si="0"/>
        <v>51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0</v>
      </c>
      <c r="V16" s="166">
        <f>Punten!V36</f>
        <v>0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368</v>
      </c>
      <c r="G19" s="167"/>
      <c r="H19" s="166">
        <f>SUM(H6:H16)</f>
        <v>66</v>
      </c>
      <c r="I19" s="166">
        <f t="shared" ref="I19:AH19" si="1">SUM(I6:I16)</f>
        <v>34</v>
      </c>
      <c r="J19" s="166">
        <f t="shared" si="1"/>
        <v>55</v>
      </c>
      <c r="K19" s="166">
        <f t="shared" si="1"/>
        <v>58</v>
      </c>
      <c r="L19" s="166">
        <f t="shared" si="1"/>
        <v>58</v>
      </c>
      <c r="M19" s="166">
        <f t="shared" si="1"/>
        <v>15</v>
      </c>
      <c r="N19" s="166">
        <f t="shared" si="1"/>
        <v>14</v>
      </c>
      <c r="O19" s="166">
        <f t="shared" si="1"/>
        <v>36</v>
      </c>
      <c r="P19" s="166">
        <f t="shared" si="1"/>
        <v>21</v>
      </c>
      <c r="Q19" s="166">
        <f t="shared" si="1"/>
        <v>11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99" t="s">
        <v>217</v>
      </c>
      <c r="B1" s="396" t="s">
        <v>28</v>
      </c>
      <c r="C1" s="396"/>
      <c r="D1" s="40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99" t="s">
        <v>218</v>
      </c>
      <c r="B2" s="397" t="s">
        <v>276</v>
      </c>
      <c r="C2" s="397"/>
      <c r="D2" s="40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99" t="s">
        <v>219</v>
      </c>
      <c r="B3" s="405" t="s">
        <v>277</v>
      </c>
      <c r="C3" s="398"/>
      <c r="D3" s="40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92"/>
      <c r="B4" s="392"/>
      <c r="C4" s="392"/>
      <c r="D4" s="392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03" t="s">
        <v>0</v>
      </c>
      <c r="B5" s="404" t="s">
        <v>1</v>
      </c>
      <c r="C5" s="404" t="s">
        <v>2</v>
      </c>
      <c r="D5" s="40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1.75" thickBot="1">
      <c r="A6" s="406">
        <v>2</v>
      </c>
      <c r="B6" s="407" t="s">
        <v>34</v>
      </c>
      <c r="C6" s="407" t="s">
        <v>40</v>
      </c>
      <c r="D6" s="408">
        <v>1500000</v>
      </c>
      <c r="E6" s="165"/>
      <c r="F6" s="166">
        <f>SUM(H6:AH6)</f>
        <v>64</v>
      </c>
      <c r="G6" s="167"/>
      <c r="H6" s="166">
        <f>Punten!H20</f>
        <v>6</v>
      </c>
      <c r="I6" s="166">
        <f>Punten!I20</f>
        <v>8</v>
      </c>
      <c r="J6" s="166">
        <f>Punten!J20</f>
        <v>3</v>
      </c>
      <c r="K6" s="166">
        <f>Punten!K20</f>
        <v>18</v>
      </c>
      <c r="L6" s="166">
        <f>Punten!L20</f>
        <v>3</v>
      </c>
      <c r="M6" s="166">
        <f>Punten!M20</f>
        <v>13</v>
      </c>
      <c r="N6" s="166">
        <f>Punten!N20</f>
        <v>10</v>
      </c>
      <c r="O6" s="166">
        <f>Punten!O20</f>
        <v>3</v>
      </c>
      <c r="P6" s="166">
        <f>Punten!P20</f>
        <v>0</v>
      </c>
      <c r="Q6" s="166">
        <f>Punten!Q20</f>
        <v>0</v>
      </c>
      <c r="R6" s="166">
        <f>Punten!R20</f>
        <v>0</v>
      </c>
      <c r="S6" s="166">
        <f>Punten!S20</f>
        <v>0</v>
      </c>
      <c r="T6" s="166">
        <f>Punten!T20</f>
        <v>0</v>
      </c>
      <c r="U6" s="166">
        <f>Punten!U20</f>
        <v>0</v>
      </c>
      <c r="V6" s="166">
        <f>Punten!V20</f>
        <v>0</v>
      </c>
      <c r="W6" s="166">
        <f>Punten!W20</f>
        <v>0</v>
      </c>
      <c r="X6" s="166">
        <f>Punten!X20</f>
        <v>0</v>
      </c>
      <c r="Y6" s="166">
        <f>Punten!Y20</f>
        <v>0</v>
      </c>
      <c r="Z6" s="166">
        <f>Punten!Z20</f>
        <v>0</v>
      </c>
      <c r="AA6" s="166">
        <f>Punten!AA20</f>
        <v>0</v>
      </c>
      <c r="AB6" s="166">
        <f>Punten!AB20</f>
        <v>0</v>
      </c>
      <c r="AC6" s="166">
        <f>Punten!AC20</f>
        <v>0</v>
      </c>
      <c r="AD6" s="166">
        <f>Punten!AD20</f>
        <v>0</v>
      </c>
      <c r="AE6" s="166">
        <f>Punten!AE20</f>
        <v>0</v>
      </c>
      <c r="AF6" s="166">
        <f>Punten!AF20</f>
        <v>0</v>
      </c>
      <c r="AG6" s="166">
        <f>Punten!AG20</f>
        <v>0</v>
      </c>
      <c r="AH6" s="166">
        <f>Punten!AH20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93">
        <v>3</v>
      </c>
      <c r="B7" s="395" t="s">
        <v>125</v>
      </c>
      <c r="C7" s="395" t="s">
        <v>120</v>
      </c>
      <c r="D7" s="395">
        <v>1000000</v>
      </c>
      <c r="E7" s="168"/>
      <c r="F7" s="166">
        <f t="shared" ref="F7:F16" si="0">SUM(H7:AH7)</f>
        <v>3</v>
      </c>
      <c r="G7" s="167"/>
      <c r="H7" s="166">
        <f>Punten!H64</f>
        <v>0</v>
      </c>
      <c r="I7" s="166">
        <f>Punten!I64</f>
        <v>3</v>
      </c>
      <c r="J7" s="166">
        <f>Punten!J64</f>
        <v>0</v>
      </c>
      <c r="K7" s="166">
        <f>Punten!K64</f>
        <v>0</v>
      </c>
      <c r="L7" s="166">
        <f>Punten!L64</f>
        <v>0</v>
      </c>
      <c r="M7" s="166">
        <f>Punten!M64</f>
        <v>0</v>
      </c>
      <c r="N7" s="166">
        <f>Punten!N64</f>
        <v>0</v>
      </c>
      <c r="O7" s="166">
        <f>Punten!O64</f>
        <v>0</v>
      </c>
      <c r="P7" s="166">
        <f>Punten!P64</f>
        <v>0</v>
      </c>
      <c r="Q7" s="166">
        <f>Punten!Q64</f>
        <v>0</v>
      </c>
      <c r="R7" s="166">
        <f>Punten!R64</f>
        <v>0</v>
      </c>
      <c r="S7" s="166">
        <f>Punten!S64</f>
        <v>0</v>
      </c>
      <c r="T7" s="166">
        <f>Punten!T64</f>
        <v>0</v>
      </c>
      <c r="U7" s="166">
        <f>Punten!U64</f>
        <v>0</v>
      </c>
      <c r="V7" s="166">
        <f>Punten!V64</f>
        <v>0</v>
      </c>
      <c r="W7" s="166">
        <f>Punten!W64</f>
        <v>0</v>
      </c>
      <c r="X7" s="166">
        <f>Punten!X64</f>
        <v>0</v>
      </c>
      <c r="Y7" s="166">
        <f>Punten!Y64</f>
        <v>0</v>
      </c>
      <c r="Z7" s="166">
        <f>Punten!Z64</f>
        <v>0</v>
      </c>
      <c r="AA7" s="166">
        <f>Punten!AA64</f>
        <v>0</v>
      </c>
      <c r="AB7" s="166">
        <f>Punten!AB64</f>
        <v>0</v>
      </c>
      <c r="AC7" s="166">
        <f>Punten!AC64</f>
        <v>0</v>
      </c>
      <c r="AD7" s="166">
        <f>Punten!AD64</f>
        <v>0</v>
      </c>
      <c r="AE7" s="166">
        <f>Punten!AE64</f>
        <v>0</v>
      </c>
      <c r="AF7" s="166">
        <f>Punten!AF64</f>
        <v>0</v>
      </c>
      <c r="AG7" s="166">
        <f>Punten!AG64</f>
        <v>0</v>
      </c>
      <c r="AH7" s="166">
        <f>Punten!AH64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93" t="s">
        <v>164</v>
      </c>
      <c r="B8" s="394" t="s">
        <v>175</v>
      </c>
      <c r="C8" s="394" t="s">
        <v>181</v>
      </c>
      <c r="D8" s="395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Punten!R98</f>
        <v>0</v>
      </c>
      <c r="S8" s="166">
        <f>Punten!S98</f>
        <v>0</v>
      </c>
      <c r="T8" s="166">
        <f>Punten!T98</f>
        <v>0</v>
      </c>
      <c r="U8" s="166">
        <f>Punten!U98</f>
        <v>0</v>
      </c>
      <c r="V8" s="166">
        <f>Punten!V98</f>
        <v>0</v>
      </c>
      <c r="W8" s="166">
        <f>Punten!W98</f>
        <v>0</v>
      </c>
      <c r="X8" s="166">
        <f>Punten!X98</f>
        <v>0</v>
      </c>
      <c r="Y8" s="166">
        <f>Punten!Y98</f>
        <v>0</v>
      </c>
      <c r="Z8" s="166">
        <f>Punten!Z98</f>
        <v>0</v>
      </c>
      <c r="AA8" s="166">
        <f>Punten!AA98</f>
        <v>0</v>
      </c>
      <c r="AB8" s="166">
        <f>Punten!AB98</f>
        <v>0</v>
      </c>
      <c r="AC8" s="166">
        <f>Punten!AC98</f>
        <v>0</v>
      </c>
      <c r="AD8" s="166">
        <f>Punten!AD98</f>
        <v>0</v>
      </c>
      <c r="AE8" s="166">
        <f>Punten!AE98</f>
        <v>0</v>
      </c>
      <c r="AF8" s="166">
        <f>Punten!AF98</f>
        <v>0</v>
      </c>
      <c r="AG8" s="166">
        <f>Punten!AG98</f>
        <v>0</v>
      </c>
      <c r="AH8" s="166">
        <f>Punten!AH98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93" t="s">
        <v>78</v>
      </c>
      <c r="B9" s="394" t="s">
        <v>86</v>
      </c>
      <c r="C9" s="394" t="s">
        <v>87</v>
      </c>
      <c r="D9" s="395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09">
        <v>3</v>
      </c>
      <c r="B10" s="407" t="s">
        <v>106</v>
      </c>
      <c r="C10" s="408" t="s">
        <v>126</v>
      </c>
      <c r="D10" s="408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06" t="s">
        <v>141</v>
      </c>
      <c r="B11" s="410" t="s">
        <v>240</v>
      </c>
      <c r="C11" s="407" t="s">
        <v>172</v>
      </c>
      <c r="D11" s="408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06" t="s">
        <v>141</v>
      </c>
      <c r="B12" s="410" t="s">
        <v>153</v>
      </c>
      <c r="C12" s="407" t="s">
        <v>163</v>
      </c>
      <c r="D12" s="408">
        <v>500000</v>
      </c>
      <c r="E12" s="165"/>
      <c r="F12" s="166">
        <f t="shared" si="0"/>
        <v>4</v>
      </c>
      <c r="G12" s="167"/>
      <c r="H12" s="166">
        <f>Punten!H89</f>
        <v>0</v>
      </c>
      <c r="I12" s="166">
        <f>Punten!I89</f>
        <v>4</v>
      </c>
      <c r="J12" s="166">
        <f>Punten!J89</f>
        <v>0</v>
      </c>
      <c r="K12" s="166">
        <f>Punten!K89</f>
        <v>0</v>
      </c>
      <c r="L12" s="166">
        <f>Punten!L89</f>
        <v>0</v>
      </c>
      <c r="M12" s="166">
        <f>Punten!M89</f>
        <v>0</v>
      </c>
      <c r="N12" s="166">
        <f>Punten!N89</f>
        <v>0</v>
      </c>
      <c r="O12" s="166">
        <f>Punten!O89</f>
        <v>0</v>
      </c>
      <c r="P12" s="166">
        <f>Punten!P89</f>
        <v>0</v>
      </c>
      <c r="Q12" s="166">
        <f>Punten!Q89</f>
        <v>0</v>
      </c>
      <c r="R12" s="166">
        <f>Punten!R89</f>
        <v>0</v>
      </c>
      <c r="S12" s="166">
        <f>Punten!S89</f>
        <v>0</v>
      </c>
      <c r="T12" s="166">
        <f>Punten!T89</f>
        <v>0</v>
      </c>
      <c r="U12" s="166">
        <f>Punten!U89</f>
        <v>0</v>
      </c>
      <c r="V12" s="166">
        <f>Punten!V89</f>
        <v>0</v>
      </c>
      <c r="W12" s="166">
        <f>Punten!W89</f>
        <v>0</v>
      </c>
      <c r="X12" s="166">
        <f>Punten!X89</f>
        <v>0</v>
      </c>
      <c r="Y12" s="166">
        <f>Punten!Y89</f>
        <v>0</v>
      </c>
      <c r="Z12" s="166">
        <f>Punten!Z89</f>
        <v>0</v>
      </c>
      <c r="AA12" s="166">
        <f>Punten!AA89</f>
        <v>0</v>
      </c>
      <c r="AB12" s="166">
        <f>Punten!AB89</f>
        <v>0</v>
      </c>
      <c r="AC12" s="166">
        <f>Punten!AC89</f>
        <v>0</v>
      </c>
      <c r="AD12" s="166">
        <f>Punten!AD89</f>
        <v>0</v>
      </c>
      <c r="AE12" s="166">
        <f>Punten!AE89</f>
        <v>0</v>
      </c>
      <c r="AF12" s="166">
        <f>Punten!AF89</f>
        <v>0</v>
      </c>
      <c r="AG12" s="166">
        <f>Punten!AG89</f>
        <v>0</v>
      </c>
      <c r="AH12" s="166">
        <f>Punten!AH89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09">
        <v>2</v>
      </c>
      <c r="B13" s="407" t="s">
        <v>53</v>
      </c>
      <c r="C13" s="407" t="s">
        <v>50</v>
      </c>
      <c r="D13" s="408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93">
        <v>1</v>
      </c>
      <c r="B14" s="394" t="s">
        <v>30</v>
      </c>
      <c r="C14" s="394" t="s">
        <v>33</v>
      </c>
      <c r="D14" s="395">
        <v>2250000</v>
      </c>
      <c r="E14" s="168"/>
      <c r="F14" s="166">
        <f t="shared" si="0"/>
        <v>81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93">
        <v>1</v>
      </c>
      <c r="B15" s="394" t="s">
        <v>28</v>
      </c>
      <c r="C15" s="394" t="s">
        <v>31</v>
      </c>
      <c r="D15" s="395">
        <v>1250000</v>
      </c>
      <c r="E15" s="168"/>
      <c r="F15" s="166">
        <f t="shared" si="0"/>
        <v>78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15</v>
      </c>
      <c r="Q15" s="166">
        <f>Punten!Q15</f>
        <v>9</v>
      </c>
      <c r="R15" s="166">
        <f>Punten!R15</f>
        <v>0</v>
      </c>
      <c r="S15" s="166">
        <f>Punten!S15</f>
        <v>0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93" t="s">
        <v>164</v>
      </c>
      <c r="B16" s="395" t="s">
        <v>187</v>
      </c>
      <c r="C16" s="394" t="s">
        <v>245</v>
      </c>
      <c r="D16" s="395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386</v>
      </c>
      <c r="G19" s="167"/>
      <c r="H19" s="166">
        <f>SUM(H6:H16)</f>
        <v>38</v>
      </c>
      <c r="I19" s="166">
        <f t="shared" ref="I19:AH19" si="1">SUM(I6:I16)</f>
        <v>23</v>
      </c>
      <c r="J19" s="166">
        <f t="shared" si="1"/>
        <v>36</v>
      </c>
      <c r="K19" s="166">
        <f t="shared" si="1"/>
        <v>103</v>
      </c>
      <c r="L19" s="166">
        <f t="shared" si="1"/>
        <v>71</v>
      </c>
      <c r="M19" s="166">
        <f t="shared" si="1"/>
        <v>13</v>
      </c>
      <c r="N19" s="166">
        <f t="shared" si="1"/>
        <v>14</v>
      </c>
      <c r="O19" s="166">
        <f t="shared" si="1"/>
        <v>30</v>
      </c>
      <c r="P19" s="166">
        <f t="shared" si="1"/>
        <v>39</v>
      </c>
      <c r="Q19" s="166">
        <f t="shared" si="1"/>
        <v>19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F00-00000000000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44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278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405" t="s">
        <v>279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141</v>
      </c>
      <c r="B6" s="179" t="s">
        <v>142</v>
      </c>
      <c r="C6" s="179" t="s">
        <v>154</v>
      </c>
      <c r="D6" s="180">
        <v>500000</v>
      </c>
      <c r="E6" s="165"/>
      <c r="F6" s="166">
        <f>SUM(H6:AH6)</f>
        <v>14</v>
      </c>
      <c r="G6" s="167"/>
      <c r="H6" s="166">
        <f>Punten!H83</f>
        <v>0</v>
      </c>
      <c r="I6" s="166">
        <f>Punten!I83</f>
        <v>14</v>
      </c>
      <c r="J6" s="166">
        <f>Punten!J83</f>
        <v>0</v>
      </c>
      <c r="K6" s="166">
        <f>Punten!K83</f>
        <v>0</v>
      </c>
      <c r="L6" s="166">
        <f>Punten!L83</f>
        <v>0</v>
      </c>
      <c r="M6" s="166">
        <f>Punten!M83</f>
        <v>0</v>
      </c>
      <c r="N6" s="166">
        <f>Punten!N83</f>
        <v>0</v>
      </c>
      <c r="O6" s="166">
        <f>Punten!O83</f>
        <v>0</v>
      </c>
      <c r="P6" s="166">
        <f>Punten!P83</f>
        <v>0</v>
      </c>
      <c r="Q6" s="166">
        <f>Punten!Q83</f>
        <v>0</v>
      </c>
      <c r="R6" s="166">
        <f>Punten!R83</f>
        <v>0</v>
      </c>
      <c r="S6" s="166">
        <f>Punten!S83</f>
        <v>0</v>
      </c>
      <c r="T6" s="166">
        <f>Punten!T83</f>
        <v>0</v>
      </c>
      <c r="U6" s="166">
        <f>Punten!U83</f>
        <v>0</v>
      </c>
      <c r="V6" s="166">
        <f>Punten!V83</f>
        <v>0</v>
      </c>
      <c r="W6" s="166">
        <f>Punten!W83</f>
        <v>0</v>
      </c>
      <c r="X6" s="166">
        <f>Punten!X83</f>
        <v>0</v>
      </c>
      <c r="Y6" s="166">
        <f>Punten!Y83</f>
        <v>0</v>
      </c>
      <c r="Z6" s="166">
        <f>Punten!Z83</f>
        <v>0</v>
      </c>
      <c r="AA6" s="166">
        <f>Punten!AA83</f>
        <v>0</v>
      </c>
      <c r="AB6" s="166">
        <f>Punten!AB83</f>
        <v>0</v>
      </c>
      <c r="AC6" s="166">
        <f>Punten!AC83</f>
        <v>0</v>
      </c>
      <c r="AD6" s="166">
        <f>Punten!AD83</f>
        <v>0</v>
      </c>
      <c r="AE6" s="166">
        <f>Punten!AE83</f>
        <v>0</v>
      </c>
      <c r="AF6" s="166">
        <f>Punten!AF83</f>
        <v>0</v>
      </c>
      <c r="AG6" s="166">
        <f>Punten!AG83</f>
        <v>0</v>
      </c>
      <c r="AH6" s="166">
        <f>Punten!AH83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141</v>
      </c>
      <c r="B7" s="115" t="s">
        <v>238</v>
      </c>
      <c r="C7" s="115" t="s">
        <v>162</v>
      </c>
      <c r="D7" s="114">
        <v>750000</v>
      </c>
      <c r="E7" s="168"/>
      <c r="F7" s="166">
        <f t="shared" ref="F7:F16" si="0">SUM(H7:AH7)</f>
        <v>10</v>
      </c>
      <c r="G7" s="167"/>
      <c r="H7" s="166">
        <f>Punten!H88</f>
        <v>0</v>
      </c>
      <c r="I7" s="166">
        <f>Punten!I88</f>
        <v>10</v>
      </c>
      <c r="J7" s="166">
        <f>Punten!J88</f>
        <v>0</v>
      </c>
      <c r="K7" s="166">
        <f>Punten!K88</f>
        <v>0</v>
      </c>
      <c r="L7" s="166">
        <f>Punten!L88</f>
        <v>0</v>
      </c>
      <c r="M7" s="166">
        <f>Punten!M88</f>
        <v>0</v>
      </c>
      <c r="N7" s="166">
        <f>Punten!N88</f>
        <v>0</v>
      </c>
      <c r="O7" s="166">
        <f>Punten!O88</f>
        <v>0</v>
      </c>
      <c r="P7" s="166">
        <f>Punten!P88</f>
        <v>0</v>
      </c>
      <c r="Q7" s="166">
        <f>Punten!Q88</f>
        <v>0</v>
      </c>
      <c r="R7" s="166">
        <f>Punten!R88</f>
        <v>0</v>
      </c>
      <c r="S7" s="166">
        <f>Punten!S88</f>
        <v>0</v>
      </c>
      <c r="T7" s="166">
        <f>Punten!T88</f>
        <v>0</v>
      </c>
      <c r="U7" s="166">
        <f>Punten!U88</f>
        <v>0</v>
      </c>
      <c r="V7" s="166">
        <f>Punten!V88</f>
        <v>0</v>
      </c>
      <c r="W7" s="166">
        <f>Punten!W88</f>
        <v>0</v>
      </c>
      <c r="X7" s="166">
        <f>Punten!X88</f>
        <v>0</v>
      </c>
      <c r="Y7" s="166">
        <f>Punten!Y88</f>
        <v>0</v>
      </c>
      <c r="Z7" s="166">
        <f>Punten!Z88</f>
        <v>0</v>
      </c>
      <c r="AA7" s="166">
        <f>Punten!AA88</f>
        <v>0</v>
      </c>
      <c r="AB7" s="166">
        <f>Punten!AB88</f>
        <v>0</v>
      </c>
      <c r="AC7" s="166">
        <f>Punten!AC88</f>
        <v>0</v>
      </c>
      <c r="AD7" s="166">
        <f>Punten!AD88</f>
        <v>0</v>
      </c>
      <c r="AE7" s="166">
        <f>Punten!AE88</f>
        <v>0</v>
      </c>
      <c r="AF7" s="166">
        <f>Punten!AF88</f>
        <v>0</v>
      </c>
      <c r="AG7" s="166">
        <f>Punten!AG88</f>
        <v>0</v>
      </c>
      <c r="AH7" s="166">
        <f>Punten!AH88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44</v>
      </c>
      <c r="C8" s="115" t="s">
        <v>43</v>
      </c>
      <c r="D8" s="114">
        <v>2000000</v>
      </c>
      <c r="E8" s="168"/>
      <c r="F8" s="166">
        <f t="shared" si="0"/>
        <v>42</v>
      </c>
      <c r="G8" s="167"/>
      <c r="H8" s="166">
        <f>Punten!H22</f>
        <v>3</v>
      </c>
      <c r="I8" s="166">
        <f>Punten!I22</f>
        <v>6</v>
      </c>
      <c r="J8" s="166">
        <f>Punten!J22</f>
        <v>3</v>
      </c>
      <c r="K8" s="166">
        <f>Punten!K22</f>
        <v>3</v>
      </c>
      <c r="L8" s="166">
        <f>Punten!L22</f>
        <v>6</v>
      </c>
      <c r="M8" s="166">
        <f>Punten!M22</f>
        <v>3</v>
      </c>
      <c r="N8" s="166">
        <f>Punten!N22</f>
        <v>0</v>
      </c>
      <c r="O8" s="166">
        <f>Punten!O22</f>
        <v>6</v>
      </c>
      <c r="P8" s="166">
        <f>Punten!P22</f>
        <v>6</v>
      </c>
      <c r="Q8" s="166">
        <f>Punten!Q22</f>
        <v>6</v>
      </c>
      <c r="R8" s="166">
        <f>Punten!R22</f>
        <v>0</v>
      </c>
      <c r="S8" s="166">
        <f>Punten!S22</f>
        <v>0</v>
      </c>
      <c r="T8" s="166">
        <f>Punten!T22</f>
        <v>0</v>
      </c>
      <c r="U8" s="166">
        <f>Punten!U22</f>
        <v>0</v>
      </c>
      <c r="V8" s="166">
        <f>Punten!V22</f>
        <v>0</v>
      </c>
      <c r="W8" s="166">
        <f>Punten!W22</f>
        <v>0</v>
      </c>
      <c r="X8" s="166">
        <f>Punten!X22</f>
        <v>0</v>
      </c>
      <c r="Y8" s="166">
        <f>Punten!Y22</f>
        <v>0</v>
      </c>
      <c r="Z8" s="166">
        <f>Punten!Z22</f>
        <v>0</v>
      </c>
      <c r="AA8" s="166">
        <f>Punten!AA22</f>
        <v>0</v>
      </c>
      <c r="AB8" s="166">
        <f>Punten!AB22</f>
        <v>0</v>
      </c>
      <c r="AC8" s="166">
        <f>Punten!AC22</f>
        <v>0</v>
      </c>
      <c r="AD8" s="166">
        <f>Punten!AD22</f>
        <v>0</v>
      </c>
      <c r="AE8" s="166">
        <f>Punten!AE22</f>
        <v>0</v>
      </c>
      <c r="AF8" s="166">
        <f>Punten!AF22</f>
        <v>0</v>
      </c>
      <c r="AG8" s="166">
        <f>Punten!AG22</f>
        <v>0</v>
      </c>
      <c r="AH8" s="166">
        <f>Punten!AH22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78</v>
      </c>
      <c r="B9" s="114" t="s">
        <v>81</v>
      </c>
      <c r="C9" s="114" t="s">
        <v>77</v>
      </c>
      <c r="D9" s="114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2</v>
      </c>
      <c r="B10" s="193" t="s">
        <v>224</v>
      </c>
      <c r="C10" s="193" t="s">
        <v>56</v>
      </c>
      <c r="D10" s="194">
        <v>750000</v>
      </c>
      <c r="E10" s="168"/>
      <c r="F10" s="166">
        <f t="shared" si="0"/>
        <v>34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1</v>
      </c>
      <c r="B11" s="193" t="s">
        <v>21</v>
      </c>
      <c r="C11" s="193" t="s">
        <v>25</v>
      </c>
      <c r="D11" s="194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 t="s">
        <v>164</v>
      </c>
      <c r="B12" s="194" t="s">
        <v>189</v>
      </c>
      <c r="C12" s="193" t="s">
        <v>190</v>
      </c>
      <c r="D12" s="194">
        <v>750000</v>
      </c>
      <c r="E12" s="165"/>
      <c r="F12" s="166">
        <f t="shared" si="0"/>
        <v>7</v>
      </c>
      <c r="G12" s="167"/>
      <c r="H12" s="166">
        <f>Punten!H103</f>
        <v>0</v>
      </c>
      <c r="I12" s="166">
        <f>Punten!I103</f>
        <v>0</v>
      </c>
      <c r="J12" s="166">
        <f>Punten!J103</f>
        <v>0</v>
      </c>
      <c r="K12" s="166">
        <f>Punten!K103</f>
        <v>0</v>
      </c>
      <c r="L12" s="166">
        <f>Punten!L103</f>
        <v>7</v>
      </c>
      <c r="M12" s="166">
        <f>Punten!M103</f>
        <v>0</v>
      </c>
      <c r="N12" s="166">
        <f>Punten!N103</f>
        <v>0</v>
      </c>
      <c r="O12" s="166">
        <f>Punten!O103</f>
        <v>0</v>
      </c>
      <c r="P12" s="166">
        <f>Punten!P103</f>
        <v>0</v>
      </c>
      <c r="Q12" s="166">
        <f>Punten!Q103</f>
        <v>0</v>
      </c>
      <c r="R12" s="166">
        <f>Punten!R103</f>
        <v>0</v>
      </c>
      <c r="S12" s="166">
        <f>Punten!S103</f>
        <v>0</v>
      </c>
      <c r="T12" s="166">
        <f>Punten!T103</f>
        <v>0</v>
      </c>
      <c r="U12" s="166">
        <f>Punten!U103</f>
        <v>0</v>
      </c>
      <c r="V12" s="166">
        <f>Punten!V103</f>
        <v>0</v>
      </c>
      <c r="W12" s="166">
        <f>Punten!W103</f>
        <v>0</v>
      </c>
      <c r="X12" s="166">
        <f>Punten!X103</f>
        <v>0</v>
      </c>
      <c r="Y12" s="166">
        <f>Punten!Y103</f>
        <v>0</v>
      </c>
      <c r="Z12" s="166">
        <f>Punten!Z103</f>
        <v>0</v>
      </c>
      <c r="AA12" s="166">
        <f>Punten!AA103</f>
        <v>0</v>
      </c>
      <c r="AB12" s="166">
        <f>Punten!AB103</f>
        <v>0</v>
      </c>
      <c r="AC12" s="166">
        <f>Punten!AC103</f>
        <v>0</v>
      </c>
      <c r="AD12" s="166">
        <f>Punten!AD103</f>
        <v>0</v>
      </c>
      <c r="AE12" s="166">
        <f>Punten!AE103</f>
        <v>0</v>
      </c>
      <c r="AF12" s="166">
        <f>Punten!AF103</f>
        <v>0</v>
      </c>
      <c r="AG12" s="166">
        <f>Punten!AG103</f>
        <v>0</v>
      </c>
      <c r="AH12" s="166">
        <f>Punten!AH103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3</v>
      </c>
      <c r="B13" s="193" t="s">
        <v>106</v>
      </c>
      <c r="C13" s="193" t="s">
        <v>126</v>
      </c>
      <c r="D13" s="194">
        <v>1750000</v>
      </c>
      <c r="E13" s="165"/>
      <c r="F13" s="166">
        <f t="shared" si="0"/>
        <v>25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0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4" t="s">
        <v>30</v>
      </c>
      <c r="C14" s="115" t="s">
        <v>33</v>
      </c>
      <c r="D14" s="114">
        <v>2250000</v>
      </c>
      <c r="E14" s="168"/>
      <c r="F14" s="166">
        <f t="shared" si="0"/>
        <v>81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5" t="s">
        <v>76</v>
      </c>
      <c r="C15" s="115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164</v>
      </c>
      <c r="B16" s="114" t="s">
        <v>247</v>
      </c>
      <c r="C16" s="114" t="s">
        <v>248</v>
      </c>
      <c r="D16" s="114">
        <v>1750000</v>
      </c>
      <c r="E16" s="168"/>
      <c r="F16" s="166">
        <f t="shared" si="0"/>
        <v>1</v>
      </c>
      <c r="G16" s="167"/>
      <c r="H16" s="166">
        <f>Punten!H109</f>
        <v>0</v>
      </c>
      <c r="I16" s="166">
        <f>Punten!I109</f>
        <v>1</v>
      </c>
      <c r="J16" s="166">
        <f>Punten!J109</f>
        <v>0</v>
      </c>
      <c r="K16" s="166">
        <f>Punten!K109</f>
        <v>0</v>
      </c>
      <c r="L16" s="166">
        <f>Punten!L109</f>
        <v>0</v>
      </c>
      <c r="M16" s="166">
        <f>Punten!M109</f>
        <v>0</v>
      </c>
      <c r="N16" s="166">
        <f>Punten!N109</f>
        <v>0</v>
      </c>
      <c r="O16" s="166">
        <f>Punten!O109</f>
        <v>0</v>
      </c>
      <c r="P16" s="166">
        <f>Punten!P109</f>
        <v>0</v>
      </c>
      <c r="Q16" s="166">
        <f>Punten!Q109</f>
        <v>0</v>
      </c>
      <c r="R16" s="166">
        <f>Punten!R109</f>
        <v>0</v>
      </c>
      <c r="S16" s="166">
        <f>Punten!S109</f>
        <v>0</v>
      </c>
      <c r="T16" s="166">
        <f>Punten!T109</f>
        <v>0</v>
      </c>
      <c r="U16" s="166">
        <f>Punten!U109</f>
        <v>0</v>
      </c>
      <c r="V16" s="166">
        <f>Punten!V109</f>
        <v>0</v>
      </c>
      <c r="W16" s="166">
        <f>Punten!W109</f>
        <v>0</v>
      </c>
      <c r="X16" s="166">
        <f>Punten!X109</f>
        <v>0</v>
      </c>
      <c r="Y16" s="166">
        <f>Punten!Y109</f>
        <v>0</v>
      </c>
      <c r="Z16" s="166">
        <f>Punten!Z109</f>
        <v>0</v>
      </c>
      <c r="AA16" s="166">
        <f>Punten!AA109</f>
        <v>0</v>
      </c>
      <c r="AB16" s="166">
        <f>Punten!AB109</f>
        <v>0</v>
      </c>
      <c r="AC16" s="166">
        <f>Punten!AC109</f>
        <v>0</v>
      </c>
      <c r="AD16" s="166">
        <f>Punten!AD109</f>
        <v>0</v>
      </c>
      <c r="AE16" s="166">
        <f>Punten!AE109</f>
        <v>0</v>
      </c>
      <c r="AF16" s="166">
        <f>Punten!AF109</f>
        <v>0</v>
      </c>
      <c r="AG16" s="166">
        <f>Punten!AG109</f>
        <v>0</v>
      </c>
      <c r="AH16" s="166">
        <f>Punten!AH109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331</v>
      </c>
      <c r="G19" s="167"/>
      <c r="H19" s="166">
        <f>SUM(H6:H16)</f>
        <v>69</v>
      </c>
      <c r="I19" s="166">
        <f t="shared" ref="I19:AH19" si="1">SUM(I6:I16)</f>
        <v>56</v>
      </c>
      <c r="J19" s="166">
        <f t="shared" si="1"/>
        <v>46</v>
      </c>
      <c r="K19" s="166">
        <f t="shared" si="1"/>
        <v>37</v>
      </c>
      <c r="L19" s="166">
        <f t="shared" si="1"/>
        <v>46</v>
      </c>
      <c r="M19" s="166">
        <f t="shared" si="1"/>
        <v>9</v>
      </c>
      <c r="N19" s="166">
        <f t="shared" si="1"/>
        <v>7</v>
      </c>
      <c r="O19" s="166">
        <f t="shared" si="1"/>
        <v>21</v>
      </c>
      <c r="P19" s="166">
        <f t="shared" si="1"/>
        <v>24</v>
      </c>
      <c r="Q19" s="166">
        <f t="shared" si="1"/>
        <v>16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19" t="s">
        <v>217</v>
      </c>
      <c r="B1" s="416" t="s">
        <v>110</v>
      </c>
      <c r="C1" s="416"/>
      <c r="D1" s="42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19" t="s">
        <v>218</v>
      </c>
      <c r="B2" s="417" t="s">
        <v>280</v>
      </c>
      <c r="C2" s="417"/>
      <c r="D2" s="42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19" t="s">
        <v>219</v>
      </c>
      <c r="B3" s="425" t="s">
        <v>281</v>
      </c>
      <c r="C3" s="418"/>
      <c r="D3" s="42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11"/>
      <c r="B4" s="411"/>
      <c r="C4" s="411"/>
      <c r="D4" s="41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23" t="s">
        <v>0</v>
      </c>
      <c r="B5" s="424" t="s">
        <v>1</v>
      </c>
      <c r="C5" s="424" t="s">
        <v>2</v>
      </c>
      <c r="D5" s="42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26">
        <v>1</v>
      </c>
      <c r="B6" s="427" t="s">
        <v>5</v>
      </c>
      <c r="C6" s="427" t="s">
        <v>6</v>
      </c>
      <c r="D6" s="428">
        <v>1250000</v>
      </c>
      <c r="E6" s="165"/>
      <c r="F6" s="166">
        <f>SUM(H6:AH6)</f>
        <v>36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12">
        <v>3</v>
      </c>
      <c r="B7" s="413" t="s">
        <v>110</v>
      </c>
      <c r="C7" s="414" t="s">
        <v>109</v>
      </c>
      <c r="D7" s="414">
        <v>1500000</v>
      </c>
      <c r="E7" s="168"/>
      <c r="F7" s="166">
        <f t="shared" ref="F7:F16" si="0">SUM(H7:AH7)</f>
        <v>35</v>
      </c>
      <c r="G7" s="167"/>
      <c r="H7" s="166">
        <f>Punten!H58</f>
        <v>0</v>
      </c>
      <c r="I7" s="166">
        <f>Punten!I58</f>
        <v>3</v>
      </c>
      <c r="J7" s="166">
        <f>Punten!J58</f>
        <v>0</v>
      </c>
      <c r="K7" s="166">
        <f>Punten!K58</f>
        <v>0</v>
      </c>
      <c r="L7" s="166">
        <f>Punten!L58</f>
        <v>16</v>
      </c>
      <c r="M7" s="166">
        <f>Punten!M58</f>
        <v>0</v>
      </c>
      <c r="N7" s="166">
        <f>Punten!N58</f>
        <v>0</v>
      </c>
      <c r="O7" s="166">
        <f>Punten!O58</f>
        <v>6</v>
      </c>
      <c r="P7" s="166">
        <f>Punten!P58</f>
        <v>10</v>
      </c>
      <c r="Q7" s="166">
        <f>Punten!Q58</f>
        <v>0</v>
      </c>
      <c r="R7" s="166">
        <f>Punten!R58</f>
        <v>0</v>
      </c>
      <c r="S7" s="166">
        <f>Punten!S58</f>
        <v>0</v>
      </c>
      <c r="T7" s="166">
        <f>Punten!T58</f>
        <v>0</v>
      </c>
      <c r="U7" s="166">
        <f>Punten!U58</f>
        <v>0</v>
      </c>
      <c r="V7" s="166">
        <f>Punten!V58</f>
        <v>0</v>
      </c>
      <c r="W7" s="166">
        <f>Punten!W58</f>
        <v>0</v>
      </c>
      <c r="X7" s="166">
        <f>Punten!X58</f>
        <v>0</v>
      </c>
      <c r="Y7" s="166">
        <f>Punten!Y58</f>
        <v>0</v>
      </c>
      <c r="Z7" s="166">
        <f>Punten!Z58</f>
        <v>0</v>
      </c>
      <c r="AA7" s="166">
        <f>Punten!AA58</f>
        <v>0</v>
      </c>
      <c r="AB7" s="166">
        <f>Punten!AB58</f>
        <v>0</v>
      </c>
      <c r="AC7" s="166">
        <f>Punten!AC58</f>
        <v>0</v>
      </c>
      <c r="AD7" s="166">
        <f>Punten!AD58</f>
        <v>0</v>
      </c>
      <c r="AE7" s="166">
        <f>Punten!AE58</f>
        <v>0</v>
      </c>
      <c r="AF7" s="166">
        <f>Punten!AF58</f>
        <v>0</v>
      </c>
      <c r="AG7" s="166">
        <f>Punten!AG58</f>
        <v>0</v>
      </c>
      <c r="AH7" s="166">
        <f>Punten!AH58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12" t="s">
        <v>141</v>
      </c>
      <c r="B8" s="414" t="s">
        <v>238</v>
      </c>
      <c r="C8" s="413" t="s">
        <v>162</v>
      </c>
      <c r="D8" s="414">
        <v>750000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Punten!R88</f>
        <v>0</v>
      </c>
      <c r="S8" s="166">
        <f>Punten!S88</f>
        <v>0</v>
      </c>
      <c r="T8" s="166">
        <f>Punten!T88</f>
        <v>0</v>
      </c>
      <c r="U8" s="166">
        <f>Punten!U88</f>
        <v>0</v>
      </c>
      <c r="V8" s="166">
        <f>Punten!V88</f>
        <v>0</v>
      </c>
      <c r="W8" s="166">
        <f>Punten!W88</f>
        <v>0</v>
      </c>
      <c r="X8" s="166">
        <f>Punten!X88</f>
        <v>0</v>
      </c>
      <c r="Y8" s="166">
        <f>Punten!Y88</f>
        <v>0</v>
      </c>
      <c r="Z8" s="166">
        <f>Punten!Z88</f>
        <v>0</v>
      </c>
      <c r="AA8" s="166">
        <f>Punten!AA88</f>
        <v>0</v>
      </c>
      <c r="AB8" s="166">
        <f>Punten!AB88</f>
        <v>0</v>
      </c>
      <c r="AC8" s="166">
        <f>Punten!AC88</f>
        <v>0</v>
      </c>
      <c r="AD8" s="166">
        <f>Punten!AD88</f>
        <v>0</v>
      </c>
      <c r="AE8" s="166">
        <f>Punten!AE88</f>
        <v>0</v>
      </c>
      <c r="AF8" s="166">
        <f>Punten!AF88</f>
        <v>0</v>
      </c>
      <c r="AG8" s="166">
        <f>Punten!AG88</f>
        <v>0</v>
      </c>
      <c r="AH8" s="166">
        <f>Punten!AH88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12" t="s">
        <v>78</v>
      </c>
      <c r="B9" s="413" t="s">
        <v>81</v>
      </c>
      <c r="C9" s="413" t="s">
        <v>77</v>
      </c>
      <c r="D9" s="414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31" t="s">
        <v>78</v>
      </c>
      <c r="B10" s="429" t="s">
        <v>90</v>
      </c>
      <c r="C10" s="429" t="s">
        <v>91</v>
      </c>
      <c r="D10" s="430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31">
        <v>1</v>
      </c>
      <c r="B11" s="429" t="s">
        <v>17</v>
      </c>
      <c r="C11" s="429" t="s">
        <v>22</v>
      </c>
      <c r="D11" s="430">
        <v>1500000</v>
      </c>
      <c r="E11" s="165"/>
      <c r="F11" s="166">
        <f t="shared" si="0"/>
        <v>50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0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31" t="s">
        <v>164</v>
      </c>
      <c r="B12" s="429" t="s">
        <v>184</v>
      </c>
      <c r="C12" s="429" t="s">
        <v>244</v>
      </c>
      <c r="D12" s="430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31">
        <v>2</v>
      </c>
      <c r="B13" s="429" t="s">
        <v>224</v>
      </c>
      <c r="C13" s="429" t="s">
        <v>56</v>
      </c>
      <c r="D13" s="430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15">
        <v>2</v>
      </c>
      <c r="B14" s="414" t="s">
        <v>225</v>
      </c>
      <c r="C14" s="413" t="s">
        <v>65</v>
      </c>
      <c r="D14" s="414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12" t="s">
        <v>164</v>
      </c>
      <c r="B15" s="413" t="s">
        <v>247</v>
      </c>
      <c r="C15" s="413" t="s">
        <v>248</v>
      </c>
      <c r="D15" s="414">
        <v>1750000</v>
      </c>
      <c r="E15" s="168"/>
      <c r="F15" s="166">
        <f t="shared" si="0"/>
        <v>1</v>
      </c>
      <c r="G15" s="167"/>
      <c r="H15" s="166">
        <f>Punten!H109</f>
        <v>0</v>
      </c>
      <c r="I15" s="166">
        <f>Punten!I109</f>
        <v>1</v>
      </c>
      <c r="J15" s="166">
        <f>Punten!J109</f>
        <v>0</v>
      </c>
      <c r="K15" s="166">
        <f>Punten!K109</f>
        <v>0</v>
      </c>
      <c r="L15" s="166">
        <f>Punten!L109</f>
        <v>0</v>
      </c>
      <c r="M15" s="166">
        <f>Punten!M109</f>
        <v>0</v>
      </c>
      <c r="N15" s="166">
        <f>Punten!N109</f>
        <v>0</v>
      </c>
      <c r="O15" s="166">
        <f>Punten!O109</f>
        <v>0</v>
      </c>
      <c r="P15" s="166">
        <f>Punten!P109</f>
        <v>0</v>
      </c>
      <c r="Q15" s="166">
        <f>Punten!Q109</f>
        <v>0</v>
      </c>
      <c r="R15" s="166">
        <f>Punten!R109</f>
        <v>0</v>
      </c>
      <c r="S15" s="166">
        <f>Punten!S109</f>
        <v>0</v>
      </c>
      <c r="T15" s="166">
        <f>Punten!T109</f>
        <v>0</v>
      </c>
      <c r="U15" s="166">
        <f>Punten!U109</f>
        <v>0</v>
      </c>
      <c r="V15" s="166">
        <f>Punten!V109</f>
        <v>0</v>
      </c>
      <c r="W15" s="166">
        <f>Punten!W109</f>
        <v>0</v>
      </c>
      <c r="X15" s="166">
        <f>Punten!X109</f>
        <v>0</v>
      </c>
      <c r="Y15" s="166">
        <f>Punten!Y109</f>
        <v>0</v>
      </c>
      <c r="Z15" s="166">
        <f>Punten!Z109</f>
        <v>0</v>
      </c>
      <c r="AA15" s="166">
        <f>Punten!AA109</f>
        <v>0</v>
      </c>
      <c r="AB15" s="166">
        <f>Punten!AB109</f>
        <v>0</v>
      </c>
      <c r="AC15" s="166">
        <f>Punten!AC109</f>
        <v>0</v>
      </c>
      <c r="AD15" s="166">
        <f>Punten!AD109</f>
        <v>0</v>
      </c>
      <c r="AE15" s="166">
        <f>Punten!AE109</f>
        <v>0</v>
      </c>
      <c r="AF15" s="166">
        <f>Punten!AF109</f>
        <v>0</v>
      </c>
      <c r="AG15" s="166">
        <f>Punten!AG109</f>
        <v>0</v>
      </c>
      <c r="AH15" s="166">
        <f>Punten!AH109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12">
        <v>3</v>
      </c>
      <c r="B16" s="414" t="s">
        <v>76</v>
      </c>
      <c r="C16" s="414" t="s">
        <v>150</v>
      </c>
      <c r="D16" s="414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14500000</v>
      </c>
      <c r="E19" s="157"/>
      <c r="F19" s="166">
        <f>SUM(F6:F17)</f>
        <v>349</v>
      </c>
      <c r="G19" s="167"/>
      <c r="H19" s="166">
        <f>SUM(H6:H16)</f>
        <v>30</v>
      </c>
      <c r="I19" s="166">
        <f t="shared" ref="I19:AH19" si="1">SUM(I6:I16)</f>
        <v>43</v>
      </c>
      <c r="J19" s="166">
        <f t="shared" si="1"/>
        <v>74</v>
      </c>
      <c r="K19" s="166">
        <f t="shared" si="1"/>
        <v>52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30</v>
      </c>
      <c r="P19" s="166">
        <f t="shared" si="1"/>
        <v>27</v>
      </c>
      <c r="Q19" s="166">
        <f t="shared" si="1"/>
        <v>29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39" t="s">
        <v>217</v>
      </c>
      <c r="B1" s="436" t="s">
        <v>220</v>
      </c>
      <c r="C1" s="436"/>
      <c r="D1" s="44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39" t="s">
        <v>218</v>
      </c>
      <c r="B2" s="437" t="s">
        <v>282</v>
      </c>
      <c r="C2" s="437"/>
      <c r="D2" s="44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39" t="s">
        <v>219</v>
      </c>
      <c r="B3" s="445" t="s">
        <v>283</v>
      </c>
      <c r="C3" s="438"/>
      <c r="D3" s="44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3"/>
      <c r="B4" s="263"/>
      <c r="C4" s="263"/>
      <c r="D4" s="263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43" t="s">
        <v>0</v>
      </c>
      <c r="B5" s="444" t="s">
        <v>1</v>
      </c>
      <c r="C5" s="444" t="s">
        <v>2</v>
      </c>
      <c r="D5" s="44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46" t="s">
        <v>164</v>
      </c>
      <c r="B6" s="447" t="s">
        <v>167</v>
      </c>
      <c r="C6" s="447" t="s">
        <v>177</v>
      </c>
      <c r="D6" s="44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32">
        <v>2</v>
      </c>
      <c r="B7" s="434" t="s">
        <v>55</v>
      </c>
      <c r="C7" s="433" t="s">
        <v>49</v>
      </c>
      <c r="D7" s="434">
        <v>1000000</v>
      </c>
      <c r="E7" s="168"/>
      <c r="F7" s="166">
        <f t="shared" ref="F7:F16" si="0">SUM(H7:AH7)</f>
        <v>45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0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32">
        <v>3</v>
      </c>
      <c r="B8" s="433" t="s">
        <v>110</v>
      </c>
      <c r="C8" s="434" t="s">
        <v>109</v>
      </c>
      <c r="D8" s="434">
        <v>1500000</v>
      </c>
      <c r="E8" s="168"/>
      <c r="F8" s="166">
        <f t="shared" si="0"/>
        <v>35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10</v>
      </c>
      <c r="Q8" s="166">
        <f>Punten!Q58</f>
        <v>0</v>
      </c>
      <c r="R8" s="166">
        <f>Punten!R58</f>
        <v>0</v>
      </c>
      <c r="S8" s="166">
        <f>Punten!S58</f>
        <v>0</v>
      </c>
      <c r="T8" s="166">
        <f>Punten!T58</f>
        <v>0</v>
      </c>
      <c r="U8" s="166">
        <f>Punten!U58</f>
        <v>0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35" t="s">
        <v>164</v>
      </c>
      <c r="B9" s="434" t="s">
        <v>182</v>
      </c>
      <c r="C9" s="433" t="s">
        <v>186</v>
      </c>
      <c r="D9" s="434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49" t="s">
        <v>141</v>
      </c>
      <c r="B10" s="453" t="s">
        <v>157</v>
      </c>
      <c r="C10" s="450" t="s">
        <v>168</v>
      </c>
      <c r="D10" s="451">
        <v>250000</v>
      </c>
      <c r="E10" s="168"/>
      <c r="F10" s="166">
        <f t="shared" si="0"/>
        <v>4</v>
      </c>
      <c r="G10" s="167"/>
      <c r="H10" s="166">
        <f>Punten!H91</f>
        <v>0</v>
      </c>
      <c r="I10" s="166">
        <f>Punten!I91</f>
        <v>4</v>
      </c>
      <c r="J10" s="166">
        <f>Punten!J91</f>
        <v>0</v>
      </c>
      <c r="K10" s="166">
        <f>Punten!K91</f>
        <v>0</v>
      </c>
      <c r="L10" s="166">
        <f>Punten!L91</f>
        <v>0</v>
      </c>
      <c r="M10" s="166">
        <f>Punten!M91</f>
        <v>0</v>
      </c>
      <c r="N10" s="166">
        <f>Punten!N91</f>
        <v>0</v>
      </c>
      <c r="O10" s="166">
        <f>Punten!O91</f>
        <v>0</v>
      </c>
      <c r="P10" s="166">
        <f>Punten!P91</f>
        <v>0</v>
      </c>
      <c r="Q10" s="166">
        <f>Punten!Q91</f>
        <v>0</v>
      </c>
      <c r="R10" s="166">
        <f>Punten!R91</f>
        <v>0</v>
      </c>
      <c r="S10" s="166">
        <f>Punten!S91</f>
        <v>0</v>
      </c>
      <c r="T10" s="166">
        <f>Punten!T91</f>
        <v>0</v>
      </c>
      <c r="U10" s="166">
        <f>Punten!U91</f>
        <v>0</v>
      </c>
      <c r="V10" s="166">
        <f>Punten!V91</f>
        <v>0</v>
      </c>
      <c r="W10" s="166">
        <f>Punten!W91</f>
        <v>0</v>
      </c>
      <c r="X10" s="166">
        <f>Punten!X91</f>
        <v>0</v>
      </c>
      <c r="Y10" s="166">
        <f>Punten!Y91</f>
        <v>0</v>
      </c>
      <c r="Z10" s="166">
        <f>Punten!Z91</f>
        <v>0</v>
      </c>
      <c r="AA10" s="166">
        <f>Punten!AA91</f>
        <v>0</v>
      </c>
      <c r="AB10" s="166">
        <f>Punten!AB91</f>
        <v>0</v>
      </c>
      <c r="AC10" s="166">
        <f>Punten!AC91</f>
        <v>0</v>
      </c>
      <c r="AD10" s="166">
        <f>Punten!AD91</f>
        <v>0</v>
      </c>
      <c r="AE10" s="166">
        <f>Punten!AE91</f>
        <v>0</v>
      </c>
      <c r="AF10" s="166">
        <f>Punten!AF91</f>
        <v>0</v>
      </c>
      <c r="AG10" s="166">
        <f>Punten!AG91</f>
        <v>0</v>
      </c>
      <c r="AH10" s="166">
        <f>Punten!AH91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49">
        <v>1</v>
      </c>
      <c r="B11" s="450" t="s">
        <v>17</v>
      </c>
      <c r="C11" s="450" t="s">
        <v>22</v>
      </c>
      <c r="D11" s="451">
        <v>1500000</v>
      </c>
      <c r="E11" s="165"/>
      <c r="F11" s="166">
        <f t="shared" si="0"/>
        <v>50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0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52" t="s">
        <v>78</v>
      </c>
      <c r="B12" s="450" t="s">
        <v>230</v>
      </c>
      <c r="C12" s="450" t="s">
        <v>92</v>
      </c>
      <c r="D12" s="451">
        <v>750000</v>
      </c>
      <c r="E12" s="165"/>
      <c r="F12" s="166">
        <f t="shared" si="0"/>
        <v>33</v>
      </c>
      <c r="G12" s="167"/>
      <c r="H12" s="166">
        <f>Punten!H48</f>
        <v>0</v>
      </c>
      <c r="I12" s="166">
        <f>Punten!I48</f>
        <v>1</v>
      </c>
      <c r="J12" s="166">
        <f>Punten!J48</f>
        <v>0</v>
      </c>
      <c r="K12" s="166">
        <f>Punten!K48</f>
        <v>11</v>
      </c>
      <c r="L12" s="166">
        <f>Punten!L48</f>
        <v>0</v>
      </c>
      <c r="M12" s="166">
        <f>Punten!M48</f>
        <v>0</v>
      </c>
      <c r="N12" s="166">
        <f>Punten!N48</f>
        <v>1</v>
      </c>
      <c r="O12" s="166">
        <f>Punten!O48</f>
        <v>0</v>
      </c>
      <c r="P12" s="166">
        <f>Punten!P48</f>
        <v>19</v>
      </c>
      <c r="Q12" s="166">
        <f>Punten!Q48</f>
        <v>1</v>
      </c>
      <c r="R12" s="166">
        <f>Punten!R48</f>
        <v>0</v>
      </c>
      <c r="S12" s="166">
        <f>Punten!S48</f>
        <v>0</v>
      </c>
      <c r="T12" s="166">
        <f>Punten!T48</f>
        <v>0</v>
      </c>
      <c r="U12" s="166">
        <f>Punten!U48</f>
        <v>0</v>
      </c>
      <c r="V12" s="166">
        <f>Punten!V48</f>
        <v>0</v>
      </c>
      <c r="W12" s="166">
        <f>Punten!W48</f>
        <v>0</v>
      </c>
      <c r="X12" s="166">
        <f>Punten!X48</f>
        <v>0</v>
      </c>
      <c r="Y12" s="166">
        <f>Punten!Y48</f>
        <v>0</v>
      </c>
      <c r="Z12" s="166">
        <f>Punten!Z48</f>
        <v>0</v>
      </c>
      <c r="AA12" s="166">
        <f>Punten!AA48</f>
        <v>0</v>
      </c>
      <c r="AB12" s="166">
        <f>Punten!AB48</f>
        <v>0</v>
      </c>
      <c r="AC12" s="166">
        <f>Punten!AC48</f>
        <v>0</v>
      </c>
      <c r="AD12" s="166">
        <f>Punten!AD48</f>
        <v>0</v>
      </c>
      <c r="AE12" s="166">
        <f>Punten!AE48</f>
        <v>0</v>
      </c>
      <c r="AF12" s="166">
        <f>Punten!AF48</f>
        <v>0</v>
      </c>
      <c r="AG12" s="166">
        <f>Punten!AG48</f>
        <v>0</v>
      </c>
      <c r="AH12" s="166">
        <f>Punten!AH48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52" t="s">
        <v>78</v>
      </c>
      <c r="B13" s="450" t="s">
        <v>90</v>
      </c>
      <c r="C13" s="450" t="s">
        <v>91</v>
      </c>
      <c r="D13" s="451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35">
        <v>2</v>
      </c>
      <c r="B14" s="434" t="s">
        <v>225</v>
      </c>
      <c r="C14" s="433" t="s">
        <v>65</v>
      </c>
      <c r="D14" s="434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32">
        <v>1</v>
      </c>
      <c r="B15" s="433" t="s">
        <v>30</v>
      </c>
      <c r="C15" s="433" t="s">
        <v>33</v>
      </c>
      <c r="D15" s="434">
        <v>2250000</v>
      </c>
      <c r="E15" s="168"/>
      <c r="F15" s="166">
        <f t="shared" si="0"/>
        <v>81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32">
        <v>3</v>
      </c>
      <c r="B16" s="434" t="s">
        <v>76</v>
      </c>
      <c r="C16" s="434" t="s">
        <v>150</v>
      </c>
      <c r="D16" s="434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446</v>
      </c>
      <c r="G19" s="167"/>
      <c r="H19" s="166">
        <f>SUM(H6:H16)</f>
        <v>24</v>
      </c>
      <c r="I19" s="166">
        <f t="shared" ref="I19:AH19" si="1">SUM(I6:I16)</f>
        <v>43</v>
      </c>
      <c r="J19" s="166">
        <f t="shared" si="1"/>
        <v>72</v>
      </c>
      <c r="K19" s="166">
        <f t="shared" si="1"/>
        <v>77</v>
      </c>
      <c r="L19" s="166">
        <f t="shared" si="1"/>
        <v>93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50</v>
      </c>
      <c r="Q19" s="166">
        <f t="shared" si="1"/>
        <v>30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topLeftCell="A34" workbookViewId="0">
      <selection activeCell="Q42" sqref="Q42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78">
        <v>1</v>
      </c>
      <c r="B2" s="179" t="s">
        <v>5</v>
      </c>
      <c r="C2" s="179" t="s">
        <v>6</v>
      </c>
      <c r="D2" s="180">
        <v>1250000</v>
      </c>
      <c r="E2" s="7"/>
      <c r="F2" s="15">
        <f t="shared" ref="F2:F65" si="0">SUM(H2:AH2)</f>
        <v>36</v>
      </c>
      <c r="G2" s="7"/>
      <c r="H2" s="16">
        <v>3</v>
      </c>
      <c r="I2" s="17"/>
      <c r="J2" s="17">
        <v>8</v>
      </c>
      <c r="K2" s="17">
        <v>3</v>
      </c>
      <c r="L2" s="17">
        <v>3</v>
      </c>
      <c r="M2" s="17"/>
      <c r="N2" s="17"/>
      <c r="O2" s="17">
        <v>3</v>
      </c>
      <c r="P2" s="17">
        <v>8</v>
      </c>
      <c r="Q2" s="17">
        <v>8</v>
      </c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2">
        <v>1</v>
      </c>
      <c r="B3" s="163" t="s">
        <v>48</v>
      </c>
      <c r="C3" s="163" t="s">
        <v>8</v>
      </c>
      <c r="D3" s="164">
        <v>750000</v>
      </c>
      <c r="E3" s="21"/>
      <c r="F3" s="15">
        <f t="shared" si="0"/>
        <v>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2">
        <v>1</v>
      </c>
      <c r="B4" s="163" t="s">
        <v>9</v>
      </c>
      <c r="C4" s="163" t="s">
        <v>10</v>
      </c>
      <c r="D4" s="164">
        <v>1500000</v>
      </c>
      <c r="E4" s="21"/>
      <c r="F4" s="15">
        <f t="shared" si="0"/>
        <v>38</v>
      </c>
      <c r="G4" s="21"/>
      <c r="H4" s="16">
        <v>3</v>
      </c>
      <c r="I4" s="17"/>
      <c r="J4" s="17">
        <v>16</v>
      </c>
      <c r="K4" s="17">
        <v>3</v>
      </c>
      <c r="L4" s="17">
        <v>13</v>
      </c>
      <c r="M4" s="17"/>
      <c r="N4" s="17"/>
      <c r="O4" s="17">
        <v>3</v>
      </c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2">
        <v>1</v>
      </c>
      <c r="B5" s="163" t="s">
        <v>13</v>
      </c>
      <c r="C5" s="163" t="s">
        <v>12</v>
      </c>
      <c r="D5" s="164">
        <v>750000</v>
      </c>
      <c r="E5" s="21"/>
      <c r="F5" s="15">
        <f t="shared" si="0"/>
        <v>42</v>
      </c>
      <c r="G5" s="21"/>
      <c r="H5" s="17">
        <v>3</v>
      </c>
      <c r="I5" s="17">
        <v>6</v>
      </c>
      <c r="J5" s="17">
        <v>6</v>
      </c>
      <c r="K5" s="17">
        <v>3</v>
      </c>
      <c r="L5" s="17">
        <v>3</v>
      </c>
      <c r="M5" s="17">
        <v>3</v>
      </c>
      <c r="N5" s="17"/>
      <c r="O5" s="17">
        <v>6</v>
      </c>
      <c r="P5" s="17">
        <v>6</v>
      </c>
      <c r="Q5" s="17">
        <v>6</v>
      </c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2">
        <v>1</v>
      </c>
      <c r="B6" s="163" t="s">
        <v>220</v>
      </c>
      <c r="C6" s="163" t="s">
        <v>14</v>
      </c>
      <c r="D6" s="164">
        <v>1000000</v>
      </c>
      <c r="E6" s="21"/>
      <c r="F6" s="15">
        <f t="shared" si="0"/>
        <v>30</v>
      </c>
      <c r="G6" s="21"/>
      <c r="H6" s="17">
        <v>3</v>
      </c>
      <c r="I6" s="17"/>
      <c r="J6" s="17">
        <v>6</v>
      </c>
      <c r="K6" s="17">
        <v>3</v>
      </c>
      <c r="L6" s="17">
        <v>3</v>
      </c>
      <c r="M6" s="17"/>
      <c r="N6" s="17"/>
      <c r="O6" s="17">
        <v>3</v>
      </c>
      <c r="P6" s="17">
        <v>6</v>
      </c>
      <c r="Q6" s="17">
        <v>6</v>
      </c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2">
        <v>1</v>
      </c>
      <c r="B7" s="163" t="s">
        <v>51</v>
      </c>
      <c r="C7" s="163" t="s">
        <v>16</v>
      </c>
      <c r="D7" s="164">
        <v>500000</v>
      </c>
      <c r="E7" s="21"/>
      <c r="F7" s="15">
        <f t="shared" si="0"/>
        <v>23</v>
      </c>
      <c r="G7" s="21"/>
      <c r="H7" s="17">
        <v>3</v>
      </c>
      <c r="I7" s="17"/>
      <c r="J7" s="17">
        <v>3</v>
      </c>
      <c r="K7" s="17">
        <v>-5</v>
      </c>
      <c r="L7" s="17"/>
      <c r="M7" s="17"/>
      <c r="N7" s="17"/>
      <c r="O7" s="17">
        <v>0</v>
      </c>
      <c r="P7" s="17">
        <v>6</v>
      </c>
      <c r="Q7" s="17">
        <v>16</v>
      </c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2">
        <v>1</v>
      </c>
      <c r="B8" s="163" t="s">
        <v>11</v>
      </c>
      <c r="C8" s="163" t="s">
        <v>18</v>
      </c>
      <c r="D8" s="164">
        <v>750000</v>
      </c>
      <c r="E8" s="21"/>
      <c r="F8" s="15">
        <f t="shared" si="0"/>
        <v>0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4">
        <v>1</v>
      </c>
      <c r="B9" s="182" t="s">
        <v>15</v>
      </c>
      <c r="C9" s="182" t="s">
        <v>20</v>
      </c>
      <c r="D9" s="183">
        <v>1000000</v>
      </c>
      <c r="E9" s="21"/>
      <c r="F9" s="15">
        <f t="shared" si="0"/>
        <v>32</v>
      </c>
      <c r="G9" s="21"/>
      <c r="H9" s="17">
        <v>3</v>
      </c>
      <c r="I9" s="17">
        <v>3</v>
      </c>
      <c r="J9" s="17">
        <v>11</v>
      </c>
      <c r="K9" s="17">
        <v>3</v>
      </c>
      <c r="L9" s="17">
        <v>3</v>
      </c>
      <c r="M9" s="17"/>
      <c r="N9" s="17"/>
      <c r="O9" s="17">
        <v>3</v>
      </c>
      <c r="P9" s="17">
        <v>3</v>
      </c>
      <c r="Q9" s="17">
        <v>3</v>
      </c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4">
        <v>1</v>
      </c>
      <c r="B10" s="182" t="s">
        <v>17</v>
      </c>
      <c r="C10" s="182" t="s">
        <v>22</v>
      </c>
      <c r="D10" s="183">
        <v>1500000</v>
      </c>
      <c r="E10" s="21"/>
      <c r="F10" s="15">
        <f t="shared" si="0"/>
        <v>50</v>
      </c>
      <c r="G10" s="21"/>
      <c r="H10" s="17">
        <v>3</v>
      </c>
      <c r="I10" s="17"/>
      <c r="J10" s="17">
        <v>27</v>
      </c>
      <c r="K10" s="17"/>
      <c r="L10" s="17">
        <v>3</v>
      </c>
      <c r="M10" s="17"/>
      <c r="N10" s="17"/>
      <c r="O10" s="17">
        <v>3</v>
      </c>
      <c r="P10" s="17">
        <v>3</v>
      </c>
      <c r="Q10" s="17">
        <v>11</v>
      </c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1">
        <v>1</v>
      </c>
      <c r="B11" s="182" t="s">
        <v>19</v>
      </c>
      <c r="C11" s="182" t="s">
        <v>23</v>
      </c>
      <c r="D11" s="183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1">
        <v>1</v>
      </c>
      <c r="B12" s="182" t="s">
        <v>21</v>
      </c>
      <c r="C12" s="182" t="s">
        <v>25</v>
      </c>
      <c r="D12" s="183">
        <v>250000</v>
      </c>
      <c r="E12" s="21"/>
      <c r="F12" s="15">
        <f t="shared" si="0"/>
        <v>44</v>
      </c>
      <c r="G12" s="21"/>
      <c r="H12" s="16">
        <v>19</v>
      </c>
      <c r="I12" s="17">
        <v>3</v>
      </c>
      <c r="J12" s="17">
        <v>19</v>
      </c>
      <c r="K12" s="17">
        <v>0</v>
      </c>
      <c r="L12" s="17"/>
      <c r="M12" s="17">
        <v>3</v>
      </c>
      <c r="N12" s="17">
        <v>0</v>
      </c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1">
        <v>1</v>
      </c>
      <c r="B13" s="182" t="s">
        <v>7</v>
      </c>
      <c r="C13" s="182" t="s">
        <v>27</v>
      </c>
      <c r="D13" s="183">
        <v>1250000</v>
      </c>
      <c r="E13" s="21"/>
      <c r="F13" s="15">
        <f t="shared" si="0"/>
        <v>37</v>
      </c>
      <c r="G13" s="21"/>
      <c r="H13" s="16">
        <v>8</v>
      </c>
      <c r="I13" s="17"/>
      <c r="J13" s="17">
        <v>3</v>
      </c>
      <c r="K13" s="17">
        <v>3</v>
      </c>
      <c r="L13" s="17">
        <v>3</v>
      </c>
      <c r="M13" s="17">
        <v>3</v>
      </c>
      <c r="N13" s="17"/>
      <c r="O13" s="17">
        <v>3</v>
      </c>
      <c r="P13" s="17">
        <v>3</v>
      </c>
      <c r="Q13" s="17">
        <v>11</v>
      </c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0">
        <v>1</v>
      </c>
      <c r="B14" s="164" t="s">
        <v>26</v>
      </c>
      <c r="C14" s="163" t="s">
        <v>29</v>
      </c>
      <c r="D14" s="164">
        <v>1750000</v>
      </c>
      <c r="E14" s="21"/>
      <c r="F14" s="15">
        <f t="shared" si="0"/>
        <v>36</v>
      </c>
      <c r="G14" s="21"/>
      <c r="H14" s="16"/>
      <c r="I14" s="17">
        <v>3</v>
      </c>
      <c r="J14" s="17"/>
      <c r="K14" s="17">
        <v>3</v>
      </c>
      <c r="L14" s="17">
        <v>9</v>
      </c>
      <c r="M14" s="17"/>
      <c r="N14" s="17"/>
      <c r="O14" s="17">
        <v>15</v>
      </c>
      <c r="P14" s="17">
        <v>3</v>
      </c>
      <c r="Q14" s="17">
        <v>3</v>
      </c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2">
        <v>1</v>
      </c>
      <c r="B15" s="163" t="s">
        <v>28</v>
      </c>
      <c r="C15" s="163" t="s">
        <v>31</v>
      </c>
      <c r="D15" s="164">
        <v>1250000</v>
      </c>
      <c r="E15" s="21"/>
      <c r="F15" s="15">
        <f t="shared" si="0"/>
        <v>78</v>
      </c>
      <c r="G15" s="21"/>
      <c r="H15" s="16">
        <v>9</v>
      </c>
      <c r="I15" s="17"/>
      <c r="J15" s="17">
        <v>9</v>
      </c>
      <c r="K15" s="17">
        <v>9</v>
      </c>
      <c r="L15" s="17">
        <v>21</v>
      </c>
      <c r="M15" s="17"/>
      <c r="N15" s="17">
        <v>-3</v>
      </c>
      <c r="O15" s="17">
        <v>9</v>
      </c>
      <c r="P15" s="17">
        <v>15</v>
      </c>
      <c r="Q15" s="17">
        <v>9</v>
      </c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2">
        <v>1</v>
      </c>
      <c r="B16" s="163" t="s">
        <v>30</v>
      </c>
      <c r="C16" s="163" t="s">
        <v>33</v>
      </c>
      <c r="D16" s="164">
        <v>2250000</v>
      </c>
      <c r="E16" s="21"/>
      <c r="F16" s="15">
        <f t="shared" si="0"/>
        <v>81</v>
      </c>
      <c r="G16" s="21"/>
      <c r="H16" s="16">
        <v>15</v>
      </c>
      <c r="I16" s="17"/>
      <c r="J16" s="17">
        <v>9</v>
      </c>
      <c r="K16" s="17">
        <v>9</v>
      </c>
      <c r="L16" s="17">
        <v>9</v>
      </c>
      <c r="M16" s="17"/>
      <c r="N16" s="17">
        <v>6</v>
      </c>
      <c r="O16" s="17">
        <v>9</v>
      </c>
      <c r="P16" s="17">
        <v>15</v>
      </c>
      <c r="Q16" s="17">
        <v>9</v>
      </c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2">
        <v>1</v>
      </c>
      <c r="B17" s="163" t="s">
        <v>32</v>
      </c>
      <c r="C17" s="163" t="s">
        <v>35</v>
      </c>
      <c r="D17" s="164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2">
        <v>1</v>
      </c>
      <c r="B18" s="163" t="s">
        <v>221</v>
      </c>
      <c r="C18" s="163" t="s">
        <v>36</v>
      </c>
      <c r="D18" s="164">
        <v>500000</v>
      </c>
      <c r="E18" s="21"/>
      <c r="F18" s="15">
        <f t="shared" si="0"/>
        <v>24</v>
      </c>
      <c r="G18" s="21"/>
      <c r="H18" s="16">
        <v>3</v>
      </c>
      <c r="I18" s="17"/>
      <c r="J18" s="17">
        <v>0</v>
      </c>
      <c r="K18" s="17">
        <v>3</v>
      </c>
      <c r="L18" s="17">
        <v>3</v>
      </c>
      <c r="M18" s="17"/>
      <c r="N18" s="17"/>
      <c r="O18" s="17">
        <v>3</v>
      </c>
      <c r="P18" s="17">
        <v>9</v>
      </c>
      <c r="Q18" s="17">
        <v>3</v>
      </c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78">
        <v>2</v>
      </c>
      <c r="B19" s="179" t="s">
        <v>222</v>
      </c>
      <c r="C19" s="179" t="s">
        <v>38</v>
      </c>
      <c r="D19" s="180">
        <v>750000</v>
      </c>
      <c r="E19" s="21"/>
      <c r="F19" s="15">
        <f t="shared" si="0"/>
        <v>20</v>
      </c>
      <c r="G19" s="21"/>
      <c r="H19" s="16"/>
      <c r="I19" s="17">
        <v>8</v>
      </c>
      <c r="J19" s="17">
        <v>3</v>
      </c>
      <c r="K19" s="17">
        <v>3</v>
      </c>
      <c r="L19" s="17">
        <v>3</v>
      </c>
      <c r="M19" s="17"/>
      <c r="N19" s="17"/>
      <c r="O19" s="17">
        <v>3</v>
      </c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4">
        <v>2</v>
      </c>
      <c r="B20" s="182" t="s">
        <v>34</v>
      </c>
      <c r="C20" s="182" t="s">
        <v>40</v>
      </c>
      <c r="D20" s="183">
        <v>1500000</v>
      </c>
      <c r="E20" s="21"/>
      <c r="F20" s="15">
        <f t="shared" si="0"/>
        <v>64</v>
      </c>
      <c r="G20" s="21"/>
      <c r="H20" s="16">
        <v>6</v>
      </c>
      <c r="I20" s="17">
        <v>8</v>
      </c>
      <c r="J20" s="17">
        <v>3</v>
      </c>
      <c r="K20" s="17">
        <v>18</v>
      </c>
      <c r="L20" s="17">
        <v>3</v>
      </c>
      <c r="M20" s="17">
        <v>13</v>
      </c>
      <c r="N20" s="17">
        <v>10</v>
      </c>
      <c r="O20" s="17">
        <v>3</v>
      </c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2">
        <v>2</v>
      </c>
      <c r="B21" s="164" t="s">
        <v>24</v>
      </c>
      <c r="C21" s="163" t="s">
        <v>42</v>
      </c>
      <c r="D21" s="164">
        <v>500000</v>
      </c>
      <c r="E21" s="21"/>
      <c r="F21" s="15">
        <f t="shared" si="0"/>
        <v>21</v>
      </c>
      <c r="G21" s="21"/>
      <c r="H21" s="16"/>
      <c r="I21" s="17"/>
      <c r="J21" s="17">
        <v>3</v>
      </c>
      <c r="K21" s="17"/>
      <c r="L21" s="17"/>
      <c r="M21" s="17">
        <v>3</v>
      </c>
      <c r="N21" s="17"/>
      <c r="O21" s="17">
        <v>3</v>
      </c>
      <c r="P21" s="17">
        <v>6</v>
      </c>
      <c r="Q21" s="17">
        <v>6</v>
      </c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2">
        <v>2</v>
      </c>
      <c r="B22" s="164" t="s">
        <v>44</v>
      </c>
      <c r="C22" s="163" t="s">
        <v>43</v>
      </c>
      <c r="D22" s="164">
        <v>2000000</v>
      </c>
      <c r="E22" s="21"/>
      <c r="F22" s="15">
        <f t="shared" si="0"/>
        <v>42</v>
      </c>
      <c r="G22" s="21"/>
      <c r="H22" s="16">
        <v>3</v>
      </c>
      <c r="I22" s="17">
        <v>6</v>
      </c>
      <c r="J22" s="17">
        <v>3</v>
      </c>
      <c r="K22" s="17">
        <v>3</v>
      </c>
      <c r="L22" s="17">
        <v>6</v>
      </c>
      <c r="M22" s="17">
        <v>3</v>
      </c>
      <c r="N22" s="17"/>
      <c r="O22" s="17">
        <v>6</v>
      </c>
      <c r="P22" s="17">
        <v>6</v>
      </c>
      <c r="Q22" s="17">
        <v>6</v>
      </c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2">
        <v>2</v>
      </c>
      <c r="B23" s="164" t="s">
        <v>46</v>
      </c>
      <c r="C23" s="163" t="s">
        <v>45</v>
      </c>
      <c r="D23" s="164">
        <v>1000000</v>
      </c>
      <c r="E23" s="21"/>
      <c r="F23" s="15">
        <f t="shared" si="0"/>
        <v>12</v>
      </c>
      <c r="G23" s="21"/>
      <c r="H23" s="16"/>
      <c r="I23" s="17"/>
      <c r="J23" s="17">
        <v>3</v>
      </c>
      <c r="K23" s="17"/>
      <c r="L23" s="17">
        <v>3</v>
      </c>
      <c r="M23" s="17">
        <v>3</v>
      </c>
      <c r="N23" s="17"/>
      <c r="O23" s="17">
        <v>3</v>
      </c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2">
        <v>2</v>
      </c>
      <c r="B24" s="164" t="s">
        <v>41</v>
      </c>
      <c r="C24" s="163" t="s">
        <v>47</v>
      </c>
      <c r="D24" s="164">
        <v>1000000</v>
      </c>
      <c r="E24" s="21"/>
      <c r="F24" s="15">
        <f t="shared" si="0"/>
        <v>21</v>
      </c>
      <c r="G24" s="21"/>
      <c r="H24" s="16"/>
      <c r="I24" s="17">
        <v>6</v>
      </c>
      <c r="J24" s="17">
        <v>3</v>
      </c>
      <c r="K24" s="17">
        <v>3</v>
      </c>
      <c r="L24" s="17">
        <v>3</v>
      </c>
      <c r="M24" s="17">
        <v>3</v>
      </c>
      <c r="N24" s="17"/>
      <c r="O24" s="17">
        <v>3</v>
      </c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2">
        <v>2</v>
      </c>
      <c r="B25" s="164" t="s">
        <v>55</v>
      </c>
      <c r="C25" s="163" t="s">
        <v>49</v>
      </c>
      <c r="D25" s="164">
        <v>1000000</v>
      </c>
      <c r="E25" s="21"/>
      <c r="F25" s="15">
        <f t="shared" si="0"/>
        <v>45</v>
      </c>
      <c r="G25" s="21"/>
      <c r="H25" s="16"/>
      <c r="I25" s="17">
        <v>6</v>
      </c>
      <c r="J25" s="17"/>
      <c r="K25" s="17">
        <v>23</v>
      </c>
      <c r="L25" s="17">
        <v>3</v>
      </c>
      <c r="M25" s="17"/>
      <c r="N25" s="17"/>
      <c r="O25" s="17">
        <v>13</v>
      </c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1">
        <v>2</v>
      </c>
      <c r="B26" s="182" t="s">
        <v>53</v>
      </c>
      <c r="C26" s="182" t="s">
        <v>50</v>
      </c>
      <c r="D26" s="183">
        <v>1750000</v>
      </c>
      <c r="E26" s="21"/>
      <c r="F26" s="15">
        <f t="shared" si="0"/>
        <v>9</v>
      </c>
      <c r="G26" s="21"/>
      <c r="H26" s="16"/>
      <c r="I26" s="17"/>
      <c r="J26" s="17">
        <v>3</v>
      </c>
      <c r="K26" s="17"/>
      <c r="L26" s="17">
        <v>3</v>
      </c>
      <c r="M26" s="17"/>
      <c r="N26" s="17"/>
      <c r="O26" s="17">
        <v>3</v>
      </c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1">
        <v>2</v>
      </c>
      <c r="B27" s="182" t="s">
        <v>223</v>
      </c>
      <c r="C27" s="182" t="s">
        <v>52</v>
      </c>
      <c r="D27" s="183">
        <v>750000</v>
      </c>
      <c r="E27" s="21"/>
      <c r="F27" s="15">
        <f t="shared" si="0"/>
        <v>18</v>
      </c>
      <c r="G27" s="21"/>
      <c r="H27" s="16"/>
      <c r="I27" s="17">
        <v>3</v>
      </c>
      <c r="J27" s="17">
        <v>3</v>
      </c>
      <c r="K27" s="17">
        <v>3</v>
      </c>
      <c r="L27" s="17">
        <v>6</v>
      </c>
      <c r="M27" s="17">
        <v>3</v>
      </c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1">
        <v>2</v>
      </c>
      <c r="B28" s="182" t="s">
        <v>72</v>
      </c>
      <c r="C28" s="182" t="s">
        <v>54</v>
      </c>
      <c r="D28" s="183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1">
        <v>2</v>
      </c>
      <c r="B29" s="182" t="s">
        <v>224</v>
      </c>
      <c r="C29" s="182" t="s">
        <v>56</v>
      </c>
      <c r="D29" s="183">
        <v>750000</v>
      </c>
      <c r="E29" s="21"/>
      <c r="F29" s="15">
        <f t="shared" si="0"/>
        <v>34</v>
      </c>
      <c r="G29" s="21"/>
      <c r="H29" s="16">
        <v>8</v>
      </c>
      <c r="I29" s="17">
        <v>3</v>
      </c>
      <c r="J29" s="17">
        <v>3</v>
      </c>
      <c r="K29" s="17">
        <v>11</v>
      </c>
      <c r="L29" s="17">
        <v>3</v>
      </c>
      <c r="M29" s="17">
        <v>3</v>
      </c>
      <c r="N29" s="17"/>
      <c r="O29" s="17">
        <v>3</v>
      </c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1">
        <v>2</v>
      </c>
      <c r="B30" s="182" t="s">
        <v>57</v>
      </c>
      <c r="C30" s="182" t="s">
        <v>58</v>
      </c>
      <c r="D30" s="183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4">
        <v>2</v>
      </c>
      <c r="B31" s="182" t="s">
        <v>59</v>
      </c>
      <c r="C31" s="182" t="s">
        <v>60</v>
      </c>
      <c r="D31" s="183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4">
        <v>2</v>
      </c>
      <c r="B32" s="182" t="s">
        <v>61</v>
      </c>
      <c r="C32" s="182" t="s">
        <v>62</v>
      </c>
      <c r="D32" s="183">
        <v>250000</v>
      </c>
      <c r="E32" s="21"/>
      <c r="F32" s="15">
        <f t="shared" si="0"/>
        <v>3</v>
      </c>
      <c r="G32" s="21"/>
      <c r="H32" s="16"/>
      <c r="I32" s="17"/>
      <c r="J32" s="17"/>
      <c r="K32" s="17"/>
      <c r="L32" s="17"/>
      <c r="M32" s="17"/>
      <c r="N32" s="17"/>
      <c r="O32" s="17">
        <v>3</v>
      </c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0">
        <v>2</v>
      </c>
      <c r="B33" s="164" t="s">
        <v>63</v>
      </c>
      <c r="C33" s="163" t="s">
        <v>64</v>
      </c>
      <c r="D33" s="164">
        <v>1000000</v>
      </c>
      <c r="E33" s="21"/>
      <c r="F33" s="15">
        <f t="shared" si="0"/>
        <v>15</v>
      </c>
      <c r="G33" s="21"/>
      <c r="H33" s="16"/>
      <c r="I33" s="17"/>
      <c r="J33" s="17">
        <v>3</v>
      </c>
      <c r="K33" s="17">
        <v>3</v>
      </c>
      <c r="L33" s="17"/>
      <c r="M33" s="17">
        <v>3</v>
      </c>
      <c r="N33" s="17"/>
      <c r="O33" s="17"/>
      <c r="P33" s="17">
        <v>6</v>
      </c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0">
        <v>2</v>
      </c>
      <c r="B34" s="164" t="s">
        <v>225</v>
      </c>
      <c r="C34" s="163" t="s">
        <v>65</v>
      </c>
      <c r="D34" s="164">
        <v>750000</v>
      </c>
      <c r="E34" s="21"/>
      <c r="F34" s="15">
        <f t="shared" si="0"/>
        <v>60</v>
      </c>
      <c r="G34" s="21"/>
      <c r="H34" s="16"/>
      <c r="I34" s="17">
        <v>9</v>
      </c>
      <c r="J34" s="17">
        <v>27</v>
      </c>
      <c r="K34" s="17">
        <v>3</v>
      </c>
      <c r="L34" s="17">
        <v>3</v>
      </c>
      <c r="M34" s="17">
        <v>3</v>
      </c>
      <c r="N34" s="17"/>
      <c r="O34" s="17">
        <v>15</v>
      </c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0">
        <v>2</v>
      </c>
      <c r="B35" s="164" t="s">
        <v>226</v>
      </c>
      <c r="C35" s="163" t="s">
        <v>67</v>
      </c>
      <c r="D35" s="164">
        <v>750000</v>
      </c>
      <c r="E35" s="21"/>
      <c r="F35" s="15">
        <f t="shared" si="0"/>
        <v>9</v>
      </c>
      <c r="G35" s="21"/>
      <c r="H35" s="16"/>
      <c r="I35" s="17"/>
      <c r="J35" s="17"/>
      <c r="K35" s="17"/>
      <c r="L35" s="17">
        <v>3</v>
      </c>
      <c r="M35" s="17">
        <v>3</v>
      </c>
      <c r="N35" s="17"/>
      <c r="O35" s="17">
        <v>3</v>
      </c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0">
        <v>2</v>
      </c>
      <c r="B36" s="164" t="s">
        <v>68</v>
      </c>
      <c r="C36" s="163" t="s">
        <v>69</v>
      </c>
      <c r="D36" s="164">
        <v>1750000</v>
      </c>
      <c r="E36" s="21"/>
      <c r="F36" s="15">
        <f t="shared" si="0"/>
        <v>51</v>
      </c>
      <c r="G36" s="21"/>
      <c r="H36" s="16"/>
      <c r="I36" s="17"/>
      <c r="J36" s="17">
        <v>9</v>
      </c>
      <c r="K36" s="17">
        <v>3</v>
      </c>
      <c r="L36" s="17">
        <v>3</v>
      </c>
      <c r="M36" s="17">
        <v>9</v>
      </c>
      <c r="N36" s="17">
        <v>6</v>
      </c>
      <c r="O36" s="17">
        <v>21</v>
      </c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0">
        <v>2</v>
      </c>
      <c r="B37" s="163" t="s">
        <v>70</v>
      </c>
      <c r="C37" s="163" t="s">
        <v>71</v>
      </c>
      <c r="D37" s="164">
        <v>250000</v>
      </c>
      <c r="E37" s="21"/>
      <c r="F37" s="15">
        <f t="shared" si="0"/>
        <v>9</v>
      </c>
      <c r="G37" s="21"/>
      <c r="H37" s="16"/>
      <c r="I37" s="17"/>
      <c r="J37" s="17"/>
      <c r="K37" s="17">
        <v>9</v>
      </c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0">
        <v>2</v>
      </c>
      <c r="B38" s="163" t="s">
        <v>74</v>
      </c>
      <c r="C38" s="163" t="s">
        <v>73</v>
      </c>
      <c r="D38" s="164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78" t="s">
        <v>78</v>
      </c>
      <c r="B39" s="179" t="s">
        <v>79</v>
      </c>
      <c r="C39" s="179" t="s">
        <v>75</v>
      </c>
      <c r="D39" s="180">
        <v>1000000</v>
      </c>
      <c r="E39" s="21"/>
      <c r="F39" s="15">
        <f t="shared" si="0"/>
        <v>14</v>
      </c>
      <c r="G39" s="21"/>
      <c r="H39" s="16"/>
      <c r="I39" s="17">
        <v>1</v>
      </c>
      <c r="J39" s="17"/>
      <c r="K39" s="17">
        <v>8</v>
      </c>
      <c r="L39" s="17"/>
      <c r="M39" s="17"/>
      <c r="N39" s="17">
        <v>1</v>
      </c>
      <c r="O39" s="17"/>
      <c r="P39" s="17">
        <v>3</v>
      </c>
      <c r="Q39" s="17">
        <v>1</v>
      </c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2" t="s">
        <v>78</v>
      </c>
      <c r="B40" s="163" t="s">
        <v>81</v>
      </c>
      <c r="C40" s="163" t="s">
        <v>77</v>
      </c>
      <c r="D40" s="164">
        <v>1000000</v>
      </c>
      <c r="E40" s="21"/>
      <c r="F40" s="15">
        <f t="shared" si="0"/>
        <v>22</v>
      </c>
      <c r="G40" s="21"/>
      <c r="H40" s="16">
        <v>10</v>
      </c>
      <c r="I40" s="17">
        <v>1</v>
      </c>
      <c r="J40" s="17"/>
      <c r="K40" s="17">
        <v>6</v>
      </c>
      <c r="L40" s="17"/>
      <c r="M40" s="17"/>
      <c r="N40" s="17">
        <v>1</v>
      </c>
      <c r="O40" s="17"/>
      <c r="P40" s="17">
        <v>3</v>
      </c>
      <c r="Q40" s="17">
        <v>1</v>
      </c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2" t="s">
        <v>78</v>
      </c>
      <c r="B41" s="163" t="s">
        <v>83</v>
      </c>
      <c r="C41" s="163" t="s">
        <v>80</v>
      </c>
      <c r="D41" s="164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2" t="s">
        <v>78</v>
      </c>
      <c r="B42" s="163" t="s">
        <v>227</v>
      </c>
      <c r="C42" s="163" t="s">
        <v>82</v>
      </c>
      <c r="D42" s="164">
        <v>750000</v>
      </c>
      <c r="E42" s="21"/>
      <c r="F42" s="15">
        <f t="shared" si="0"/>
        <v>7</v>
      </c>
      <c r="G42" s="21"/>
      <c r="H42" s="16"/>
      <c r="I42" s="17"/>
      <c r="J42" s="17"/>
      <c r="K42" s="17">
        <v>6</v>
      </c>
      <c r="L42" s="17"/>
      <c r="M42" s="17"/>
      <c r="N42" s="17"/>
      <c r="O42" s="17"/>
      <c r="P42" s="17"/>
      <c r="Q42" s="17">
        <v>1</v>
      </c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2" t="s">
        <v>78</v>
      </c>
      <c r="B43" s="163" t="s">
        <v>228</v>
      </c>
      <c r="C43" s="163" t="s">
        <v>84</v>
      </c>
      <c r="D43" s="164">
        <v>750000</v>
      </c>
      <c r="E43" s="21"/>
      <c r="F43" s="15">
        <f t="shared" si="0"/>
        <v>12</v>
      </c>
      <c r="G43" s="21"/>
      <c r="H43" s="16"/>
      <c r="I43" s="17">
        <v>1</v>
      </c>
      <c r="J43" s="17"/>
      <c r="K43" s="17">
        <v>6</v>
      </c>
      <c r="L43" s="17"/>
      <c r="M43" s="17"/>
      <c r="N43" s="17">
        <v>1</v>
      </c>
      <c r="O43" s="17"/>
      <c r="P43" s="17">
        <v>3</v>
      </c>
      <c r="Q43" s="17">
        <v>1</v>
      </c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2" t="s">
        <v>78</v>
      </c>
      <c r="B44" s="163" t="s">
        <v>229</v>
      </c>
      <c r="C44" s="163" t="s">
        <v>85</v>
      </c>
      <c r="D44" s="164">
        <v>750000</v>
      </c>
      <c r="E44" s="21"/>
      <c r="F44" s="15">
        <f t="shared" si="0"/>
        <v>9</v>
      </c>
      <c r="G44" s="21"/>
      <c r="H44" s="16"/>
      <c r="I44" s="17">
        <v>1</v>
      </c>
      <c r="J44" s="17"/>
      <c r="K44" s="17">
        <v>6</v>
      </c>
      <c r="L44" s="17"/>
      <c r="M44" s="17"/>
      <c r="N44" s="17">
        <v>1</v>
      </c>
      <c r="O44" s="17"/>
      <c r="P44" s="17"/>
      <c r="Q44" s="17">
        <v>1</v>
      </c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2" t="s">
        <v>78</v>
      </c>
      <c r="B45" s="163" t="s">
        <v>86</v>
      </c>
      <c r="C45" s="163" t="s">
        <v>87</v>
      </c>
      <c r="D45" s="164">
        <v>750000</v>
      </c>
      <c r="E45" s="21"/>
      <c r="F45" s="15">
        <f t="shared" si="0"/>
        <v>12</v>
      </c>
      <c r="G45" s="21"/>
      <c r="H45" s="16"/>
      <c r="I45" s="17">
        <v>1</v>
      </c>
      <c r="J45" s="17"/>
      <c r="K45" s="17">
        <v>6</v>
      </c>
      <c r="L45" s="17"/>
      <c r="M45" s="17"/>
      <c r="N45" s="17">
        <v>1</v>
      </c>
      <c r="O45" s="17"/>
      <c r="P45" s="17">
        <v>3</v>
      </c>
      <c r="Q45" s="17">
        <v>1</v>
      </c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2" t="s">
        <v>78</v>
      </c>
      <c r="B46" s="163" t="s">
        <v>88</v>
      </c>
      <c r="C46" s="163" t="s">
        <v>89</v>
      </c>
      <c r="D46" s="164">
        <v>500000</v>
      </c>
      <c r="E46" s="21"/>
      <c r="F46" s="15">
        <f t="shared" si="0"/>
        <v>8</v>
      </c>
      <c r="G46" s="21"/>
      <c r="H46" s="16"/>
      <c r="I46" s="17">
        <v>1</v>
      </c>
      <c r="J46" s="17"/>
      <c r="K46" s="17">
        <v>6</v>
      </c>
      <c r="L46" s="17"/>
      <c r="M46" s="17"/>
      <c r="N46" s="17">
        <v>1</v>
      </c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1" t="s">
        <v>78</v>
      </c>
      <c r="B47" s="182" t="s">
        <v>90</v>
      </c>
      <c r="C47" s="182" t="s">
        <v>91</v>
      </c>
      <c r="D47" s="183">
        <v>750000</v>
      </c>
      <c r="E47" s="21"/>
      <c r="F47" s="15">
        <f t="shared" si="0"/>
        <v>17</v>
      </c>
      <c r="G47" s="21"/>
      <c r="H47" s="16"/>
      <c r="I47" s="17">
        <v>1</v>
      </c>
      <c r="J47" s="17"/>
      <c r="K47" s="17">
        <v>3</v>
      </c>
      <c r="L47" s="17"/>
      <c r="M47" s="17"/>
      <c r="N47" s="17">
        <v>1</v>
      </c>
      <c r="O47" s="17"/>
      <c r="P47" s="17">
        <v>3</v>
      </c>
      <c r="Q47" s="17">
        <v>9</v>
      </c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1" t="s">
        <v>78</v>
      </c>
      <c r="B48" s="182" t="s">
        <v>230</v>
      </c>
      <c r="C48" s="182" t="s">
        <v>92</v>
      </c>
      <c r="D48" s="183">
        <v>750000</v>
      </c>
      <c r="E48" s="21"/>
      <c r="F48" s="15">
        <f t="shared" si="0"/>
        <v>33</v>
      </c>
      <c r="G48" s="21"/>
      <c r="H48" s="16"/>
      <c r="I48" s="17">
        <v>1</v>
      </c>
      <c r="J48" s="17"/>
      <c r="K48" s="17">
        <v>11</v>
      </c>
      <c r="L48" s="17"/>
      <c r="M48" s="17"/>
      <c r="N48" s="17">
        <v>1</v>
      </c>
      <c r="O48" s="17"/>
      <c r="P48" s="17">
        <v>19</v>
      </c>
      <c r="Q48" s="17">
        <v>1</v>
      </c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1" t="s">
        <v>78</v>
      </c>
      <c r="B49" s="182" t="s">
        <v>231</v>
      </c>
      <c r="C49" s="182" t="s">
        <v>94</v>
      </c>
      <c r="D49" s="183">
        <v>750000</v>
      </c>
      <c r="E49" s="21"/>
      <c r="F49" s="15">
        <f t="shared" si="0"/>
        <v>9</v>
      </c>
      <c r="G49" s="21"/>
      <c r="H49" s="16"/>
      <c r="I49" s="17">
        <v>1</v>
      </c>
      <c r="J49" s="17"/>
      <c r="K49" s="17">
        <v>3</v>
      </c>
      <c r="L49" s="17"/>
      <c r="M49" s="17"/>
      <c r="N49" s="17">
        <v>1</v>
      </c>
      <c r="O49" s="17"/>
      <c r="P49" s="17">
        <v>3</v>
      </c>
      <c r="Q49" s="17">
        <v>1</v>
      </c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1" t="s">
        <v>78</v>
      </c>
      <c r="B50" s="182" t="s">
        <v>232</v>
      </c>
      <c r="C50" s="182" t="s">
        <v>95</v>
      </c>
      <c r="D50" s="183">
        <v>750000</v>
      </c>
      <c r="E50" s="21"/>
      <c r="F50" s="15">
        <f t="shared" si="0"/>
        <v>9</v>
      </c>
      <c r="G50" s="21"/>
      <c r="H50" s="16"/>
      <c r="I50" s="17">
        <v>1</v>
      </c>
      <c r="J50" s="17"/>
      <c r="K50" s="17">
        <v>3</v>
      </c>
      <c r="L50" s="17"/>
      <c r="M50" s="17"/>
      <c r="N50" s="17">
        <v>1</v>
      </c>
      <c r="O50" s="17"/>
      <c r="P50" s="17">
        <v>3</v>
      </c>
      <c r="Q50" s="17">
        <v>1</v>
      </c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1" t="s">
        <v>78</v>
      </c>
      <c r="B51" s="182" t="s">
        <v>96</v>
      </c>
      <c r="C51" s="182" t="s">
        <v>97</v>
      </c>
      <c r="D51" s="183">
        <v>750000</v>
      </c>
      <c r="E51" s="21"/>
      <c r="F51" s="15">
        <f t="shared" si="0"/>
        <v>9</v>
      </c>
      <c r="G51" s="21"/>
      <c r="H51" s="16"/>
      <c r="I51" s="17">
        <v>1</v>
      </c>
      <c r="J51" s="17"/>
      <c r="K51" s="17">
        <v>3</v>
      </c>
      <c r="L51" s="17"/>
      <c r="M51" s="17"/>
      <c r="N51" s="17">
        <v>1</v>
      </c>
      <c r="O51" s="17"/>
      <c r="P51" s="17">
        <v>3</v>
      </c>
      <c r="Q51" s="17">
        <v>1</v>
      </c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2" t="s">
        <v>78</v>
      </c>
      <c r="B52" s="164" t="s">
        <v>93</v>
      </c>
      <c r="C52" s="163" t="s">
        <v>98</v>
      </c>
      <c r="D52" s="164">
        <v>1000000</v>
      </c>
      <c r="E52" s="21"/>
      <c r="F52" s="15">
        <f t="shared" si="0"/>
        <v>33</v>
      </c>
      <c r="G52" s="21"/>
      <c r="H52" s="16"/>
      <c r="I52" s="17">
        <v>7</v>
      </c>
      <c r="J52" s="17"/>
      <c r="K52" s="17">
        <v>3</v>
      </c>
      <c r="L52" s="17"/>
      <c r="M52" s="17"/>
      <c r="N52" s="17">
        <v>7</v>
      </c>
      <c r="O52" s="17"/>
      <c r="P52" s="17">
        <v>9</v>
      </c>
      <c r="Q52" s="17">
        <v>7</v>
      </c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2" t="s">
        <v>78</v>
      </c>
      <c r="B53" s="163" t="s">
        <v>100</v>
      </c>
      <c r="C53" s="163" t="s">
        <v>99</v>
      </c>
      <c r="D53" s="164">
        <v>1500000</v>
      </c>
      <c r="E53" s="21"/>
      <c r="F53" s="15">
        <f t="shared" si="0"/>
        <v>9</v>
      </c>
      <c r="G53" s="21"/>
      <c r="H53" s="16"/>
      <c r="I53" s="17">
        <v>1</v>
      </c>
      <c r="J53" s="17"/>
      <c r="K53" s="17">
        <v>3</v>
      </c>
      <c r="L53" s="17"/>
      <c r="M53" s="17"/>
      <c r="N53" s="17">
        <v>1</v>
      </c>
      <c r="O53" s="17"/>
      <c r="P53" s="17">
        <v>3</v>
      </c>
      <c r="Q53" s="17">
        <v>1</v>
      </c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2" t="s">
        <v>78</v>
      </c>
      <c r="B54" s="163" t="s">
        <v>233</v>
      </c>
      <c r="C54" s="163" t="s">
        <v>101</v>
      </c>
      <c r="D54" s="164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78">
        <v>3</v>
      </c>
      <c r="B55" s="179" t="s">
        <v>102</v>
      </c>
      <c r="C55" s="179" t="s">
        <v>103</v>
      </c>
      <c r="D55" s="180">
        <v>1000000</v>
      </c>
      <c r="E55" s="21"/>
      <c r="F55" s="15">
        <f t="shared" ref="F55:F61" si="1">SUM(I55:AH55)</f>
        <v>17</v>
      </c>
      <c r="G55" s="21"/>
      <c r="H55" s="16"/>
      <c r="I55" s="16">
        <v>9</v>
      </c>
      <c r="J55" s="17"/>
      <c r="K55" s="17"/>
      <c r="L55" s="17"/>
      <c r="M55" s="17"/>
      <c r="N55" s="17"/>
      <c r="O55" s="17">
        <v>8</v>
      </c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1">
        <v>3</v>
      </c>
      <c r="B56" s="182" t="s">
        <v>104</v>
      </c>
      <c r="C56" s="183" t="s">
        <v>105</v>
      </c>
      <c r="D56" s="183">
        <v>1250000</v>
      </c>
      <c r="E56" s="21"/>
      <c r="F56" s="15">
        <f t="shared" si="1"/>
        <v>0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2">
        <v>3</v>
      </c>
      <c r="B57" s="163" t="s">
        <v>108</v>
      </c>
      <c r="C57" s="164" t="s">
        <v>107</v>
      </c>
      <c r="D57" s="164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2">
        <v>3</v>
      </c>
      <c r="B58" s="163" t="s">
        <v>110</v>
      </c>
      <c r="C58" s="164" t="s">
        <v>109</v>
      </c>
      <c r="D58" s="164">
        <v>1500000</v>
      </c>
      <c r="E58" s="21"/>
      <c r="F58" s="15">
        <f t="shared" si="1"/>
        <v>35</v>
      </c>
      <c r="G58" s="21"/>
      <c r="H58" s="16"/>
      <c r="I58" s="16">
        <v>3</v>
      </c>
      <c r="J58" s="17"/>
      <c r="K58" s="17"/>
      <c r="L58" s="17">
        <v>16</v>
      </c>
      <c r="M58" s="17"/>
      <c r="N58" s="17"/>
      <c r="O58" s="17">
        <v>6</v>
      </c>
      <c r="P58" s="17">
        <v>10</v>
      </c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2">
        <v>3</v>
      </c>
      <c r="B59" s="163" t="s">
        <v>112</v>
      </c>
      <c r="C59" s="164" t="s">
        <v>111</v>
      </c>
      <c r="D59" s="164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2">
        <v>3</v>
      </c>
      <c r="B60" s="163" t="s">
        <v>116</v>
      </c>
      <c r="C60" s="164" t="s">
        <v>113</v>
      </c>
      <c r="D60" s="164">
        <v>1000000</v>
      </c>
      <c r="E60" s="21"/>
      <c r="F60" s="15">
        <f t="shared" si="1"/>
        <v>12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>
        <v>6</v>
      </c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2">
        <v>3</v>
      </c>
      <c r="B61" s="164" t="s">
        <v>119</v>
      </c>
      <c r="C61" s="164" t="s">
        <v>115</v>
      </c>
      <c r="D61" s="164">
        <v>750000</v>
      </c>
      <c r="E61" s="21"/>
      <c r="F61" s="15">
        <f t="shared" si="1"/>
        <v>14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2">
        <v>3</v>
      </c>
      <c r="B62" s="164" t="s">
        <v>121</v>
      </c>
      <c r="C62" s="164" t="s">
        <v>117</v>
      </c>
      <c r="D62" s="164">
        <v>750000</v>
      </c>
      <c r="E62" s="21"/>
      <c r="F62" s="15">
        <f t="shared" si="0"/>
        <v>9</v>
      </c>
      <c r="G62" s="21"/>
      <c r="H62" s="16"/>
      <c r="I62" s="17"/>
      <c r="J62" s="17">
        <v>3</v>
      </c>
      <c r="K62" s="17"/>
      <c r="L62" s="17"/>
      <c r="M62" s="17"/>
      <c r="N62" s="17"/>
      <c r="O62" s="17">
        <v>6</v>
      </c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2">
        <v>3</v>
      </c>
      <c r="B63" s="164" t="s">
        <v>123</v>
      </c>
      <c r="C63" s="164" t="s">
        <v>118</v>
      </c>
      <c r="D63" s="164">
        <v>750000</v>
      </c>
      <c r="E63" s="21"/>
      <c r="F63" s="15">
        <f t="shared" si="0"/>
        <v>12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>
        <v>6</v>
      </c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2">
        <v>3</v>
      </c>
      <c r="B64" s="164" t="s">
        <v>125</v>
      </c>
      <c r="C64" s="164" t="s">
        <v>120</v>
      </c>
      <c r="D64" s="164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2">
        <v>3</v>
      </c>
      <c r="B65" s="164" t="s">
        <v>39</v>
      </c>
      <c r="C65" s="164" t="s">
        <v>122</v>
      </c>
      <c r="D65" s="164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3"/>
      <c r="B66" s="114"/>
      <c r="C66" s="114"/>
      <c r="D66" s="114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3"/>
      <c r="B67" s="114"/>
      <c r="C67" s="114"/>
      <c r="D67" s="114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1">
        <v>3</v>
      </c>
      <c r="B68" s="182" t="s">
        <v>106</v>
      </c>
      <c r="C68" s="183" t="s">
        <v>126</v>
      </c>
      <c r="D68" s="183">
        <v>1750000</v>
      </c>
      <c r="E68" s="21"/>
      <c r="F68" s="15">
        <f t="shared" ref="F68:F75" si="2">SUM(H68:AH68)</f>
        <v>25</v>
      </c>
      <c r="G68" s="21"/>
      <c r="H68" s="16">
        <v>8</v>
      </c>
      <c r="I68" s="17">
        <v>3</v>
      </c>
      <c r="J68" s="17">
        <v>3</v>
      </c>
      <c r="K68" s="17">
        <v>8</v>
      </c>
      <c r="L68" s="17"/>
      <c r="M68" s="17"/>
      <c r="N68" s="17"/>
      <c r="O68" s="17">
        <v>3</v>
      </c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1">
        <v>3</v>
      </c>
      <c r="B69" s="182" t="s">
        <v>127</v>
      </c>
      <c r="C69" s="183" t="s">
        <v>128</v>
      </c>
      <c r="D69" s="183">
        <v>1000000</v>
      </c>
      <c r="E69" s="21"/>
      <c r="F69" s="15">
        <f t="shared" si="2"/>
        <v>7</v>
      </c>
      <c r="G69" s="21"/>
      <c r="H69" s="16"/>
      <c r="I69" s="17"/>
      <c r="J69" s="17"/>
      <c r="K69" s="17"/>
      <c r="L69" s="17">
        <v>7</v>
      </c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1">
        <v>3</v>
      </c>
      <c r="B70" s="182" t="s">
        <v>234</v>
      </c>
      <c r="C70" s="183" t="s">
        <v>130</v>
      </c>
      <c r="D70" s="183">
        <v>1000000</v>
      </c>
      <c r="E70" s="21"/>
      <c r="F70" s="15">
        <f t="shared" si="2"/>
        <v>25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>
        <v>11</v>
      </c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1">
        <v>3</v>
      </c>
      <c r="B71" s="182" t="s">
        <v>129</v>
      </c>
      <c r="C71" s="183" t="s">
        <v>132</v>
      </c>
      <c r="D71" s="183">
        <v>1000000</v>
      </c>
      <c r="E71" s="21"/>
      <c r="F71" s="15">
        <f t="shared" si="2"/>
        <v>3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1">
        <v>3</v>
      </c>
      <c r="B72" s="182" t="s">
        <v>131</v>
      </c>
      <c r="C72" s="183" t="s">
        <v>134</v>
      </c>
      <c r="D72" s="183">
        <v>750000</v>
      </c>
      <c r="E72" s="21"/>
      <c r="F72" s="15">
        <f t="shared" si="2"/>
        <v>9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>
        <v>3</v>
      </c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1">
        <v>3</v>
      </c>
      <c r="B73" s="182" t="s">
        <v>133</v>
      </c>
      <c r="C73" s="183" t="s">
        <v>136</v>
      </c>
      <c r="D73" s="183">
        <v>750000</v>
      </c>
      <c r="E73" s="21"/>
      <c r="F73" s="15">
        <f t="shared" si="2"/>
        <v>3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1">
        <v>3</v>
      </c>
      <c r="B74" s="182" t="s">
        <v>37</v>
      </c>
      <c r="C74" s="183" t="s">
        <v>137</v>
      </c>
      <c r="D74" s="183">
        <v>1750000</v>
      </c>
      <c r="E74" s="21"/>
      <c r="F74" s="15">
        <f t="shared" si="2"/>
        <v>14</v>
      </c>
      <c r="G74" s="21"/>
      <c r="H74" s="16"/>
      <c r="I74" s="17">
        <v>3</v>
      </c>
      <c r="J74" s="17"/>
      <c r="K74" s="17">
        <v>8</v>
      </c>
      <c r="L74" s="17"/>
      <c r="M74" s="17"/>
      <c r="N74" s="17"/>
      <c r="O74" s="17">
        <v>3</v>
      </c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1">
        <v>3</v>
      </c>
      <c r="B75" s="182" t="s">
        <v>124</v>
      </c>
      <c r="C75" s="183" t="s">
        <v>139</v>
      </c>
      <c r="D75" s="183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2">
        <v>3</v>
      </c>
      <c r="B76" s="164" t="s">
        <v>235</v>
      </c>
      <c r="C76" s="164" t="s">
        <v>140</v>
      </c>
      <c r="D76" s="164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2">
        <v>3</v>
      </c>
      <c r="B77" s="164" t="s">
        <v>135</v>
      </c>
      <c r="C77" s="164" t="s">
        <v>143</v>
      </c>
      <c r="D77" s="164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2">
        <v>3</v>
      </c>
      <c r="B78" s="164" t="s">
        <v>138</v>
      </c>
      <c r="C78" s="164" t="s">
        <v>144</v>
      </c>
      <c r="D78" s="164">
        <v>1500000</v>
      </c>
      <c r="E78" s="21"/>
      <c r="F78" s="15">
        <f t="shared" si="3"/>
        <v>21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>
        <v>3</v>
      </c>
      <c r="P78" s="17">
        <v>12</v>
      </c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2">
        <v>3</v>
      </c>
      <c r="B79" s="164" t="s">
        <v>236</v>
      </c>
      <c r="C79" s="164" t="s">
        <v>146</v>
      </c>
      <c r="D79" s="164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2">
        <v>3</v>
      </c>
      <c r="B80" s="164" t="s">
        <v>237</v>
      </c>
      <c r="C80" s="164" t="s">
        <v>148</v>
      </c>
      <c r="D80" s="164">
        <v>1250000</v>
      </c>
      <c r="E80" s="21"/>
      <c r="F80" s="15">
        <f t="shared" si="3"/>
        <v>15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>
        <v>3</v>
      </c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2">
        <v>3</v>
      </c>
      <c r="B81" s="164" t="s">
        <v>76</v>
      </c>
      <c r="C81" s="164" t="s">
        <v>150</v>
      </c>
      <c r="D81" s="164">
        <v>3250000</v>
      </c>
      <c r="E81" s="21"/>
      <c r="F81" s="15">
        <f t="shared" si="3"/>
        <v>51</v>
      </c>
      <c r="G81" s="21"/>
      <c r="H81" s="16">
        <v>6</v>
      </c>
      <c r="I81" s="17">
        <v>15</v>
      </c>
      <c r="J81" s="17">
        <v>9</v>
      </c>
      <c r="K81" s="17"/>
      <c r="L81" s="17">
        <v>21</v>
      </c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2">
        <v>3</v>
      </c>
      <c r="B82" s="164" t="s">
        <v>66</v>
      </c>
      <c r="C82" s="164" t="s">
        <v>152</v>
      </c>
      <c r="D82" s="164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78" t="s">
        <v>141</v>
      </c>
      <c r="B83" s="179" t="s">
        <v>142</v>
      </c>
      <c r="C83" s="179" t="s">
        <v>154</v>
      </c>
      <c r="D83" s="180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2" t="s">
        <v>141</v>
      </c>
      <c r="B84" s="163" t="s">
        <v>145</v>
      </c>
      <c r="C84" s="163" t="s">
        <v>156</v>
      </c>
      <c r="D84" s="164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2" t="s">
        <v>141</v>
      </c>
      <c r="B85" s="164" t="s">
        <v>147</v>
      </c>
      <c r="C85" s="163" t="s">
        <v>158</v>
      </c>
      <c r="D85" s="164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2" t="s">
        <v>141</v>
      </c>
      <c r="B86" s="164" t="s">
        <v>149</v>
      </c>
      <c r="C86" s="163" t="s">
        <v>160</v>
      </c>
      <c r="D86" s="164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2" t="s">
        <v>141</v>
      </c>
      <c r="B87" s="163" t="s">
        <v>151</v>
      </c>
      <c r="C87" s="163" t="s">
        <v>161</v>
      </c>
      <c r="D87" s="164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2" t="s">
        <v>141</v>
      </c>
      <c r="B88" s="164" t="s">
        <v>238</v>
      </c>
      <c r="C88" s="163" t="s">
        <v>162</v>
      </c>
      <c r="D88" s="164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4" t="s">
        <v>141</v>
      </c>
      <c r="B89" s="185" t="s">
        <v>153</v>
      </c>
      <c r="C89" s="182" t="s">
        <v>163</v>
      </c>
      <c r="D89" s="183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4" t="s">
        <v>141</v>
      </c>
      <c r="B90" s="185" t="s">
        <v>155</v>
      </c>
      <c r="C90" s="182" t="s">
        <v>166</v>
      </c>
      <c r="D90" s="183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4" t="s">
        <v>141</v>
      </c>
      <c r="B91" s="185" t="s">
        <v>157</v>
      </c>
      <c r="C91" s="182" t="s">
        <v>168</v>
      </c>
      <c r="D91" s="183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4" t="s">
        <v>141</v>
      </c>
      <c r="B92" s="185" t="s">
        <v>239</v>
      </c>
      <c r="C92" s="182" t="s">
        <v>170</v>
      </c>
      <c r="D92" s="183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4" t="s">
        <v>141</v>
      </c>
      <c r="B93" s="185" t="s">
        <v>240</v>
      </c>
      <c r="C93" s="182" t="s">
        <v>172</v>
      </c>
      <c r="D93" s="183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2" t="s">
        <v>141</v>
      </c>
      <c r="B94" s="164" t="s">
        <v>159</v>
      </c>
      <c r="C94" s="163" t="s">
        <v>174</v>
      </c>
      <c r="D94" s="164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2" t="s">
        <v>141</v>
      </c>
      <c r="B95" s="164" t="s">
        <v>241</v>
      </c>
      <c r="C95" s="163" t="s">
        <v>176</v>
      </c>
      <c r="D95" s="164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78" t="s">
        <v>164</v>
      </c>
      <c r="B96" s="179" t="s">
        <v>167</v>
      </c>
      <c r="C96" s="179" t="s">
        <v>177</v>
      </c>
      <c r="D96" s="180">
        <v>2000000</v>
      </c>
      <c r="E96" s="21"/>
      <c r="F96" s="15">
        <f t="shared" si="4"/>
        <v>37</v>
      </c>
      <c r="G96" s="21"/>
      <c r="H96" s="16"/>
      <c r="I96" s="16"/>
      <c r="J96" s="17"/>
      <c r="K96" s="17">
        <v>15</v>
      </c>
      <c r="L96" s="17">
        <v>22</v>
      </c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4" t="s">
        <v>164</v>
      </c>
      <c r="B97" s="183" t="s">
        <v>165</v>
      </c>
      <c r="C97" s="182" t="s">
        <v>179</v>
      </c>
      <c r="D97" s="183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2" t="s">
        <v>164</v>
      </c>
      <c r="B98" s="164" t="s">
        <v>175</v>
      </c>
      <c r="C98" s="163" t="s">
        <v>181</v>
      </c>
      <c r="D98" s="164">
        <v>1000000</v>
      </c>
      <c r="E98" s="21"/>
      <c r="F98" s="15">
        <f t="shared" si="4"/>
        <v>29</v>
      </c>
      <c r="G98" s="21"/>
      <c r="H98" s="16"/>
      <c r="I98" s="16"/>
      <c r="J98" s="17"/>
      <c r="K98" s="17">
        <v>13</v>
      </c>
      <c r="L98" s="17">
        <v>16</v>
      </c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2" t="s">
        <v>164</v>
      </c>
      <c r="B99" s="164" t="s">
        <v>114</v>
      </c>
      <c r="C99" s="163" t="s">
        <v>183</v>
      </c>
      <c r="D99" s="164">
        <v>500000</v>
      </c>
      <c r="E99" s="21"/>
      <c r="F99" s="15">
        <f t="shared" si="4"/>
        <v>7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0" t="s">
        <v>164</v>
      </c>
      <c r="B100" s="164" t="s">
        <v>180</v>
      </c>
      <c r="C100" s="163" t="s">
        <v>185</v>
      </c>
      <c r="D100" s="164">
        <v>750000</v>
      </c>
      <c r="E100" s="21"/>
      <c r="F100" s="15">
        <f t="shared" si="4"/>
        <v>29</v>
      </c>
      <c r="G100" s="21"/>
      <c r="H100" s="16"/>
      <c r="I100" s="16"/>
      <c r="J100" s="17"/>
      <c r="K100" s="17">
        <v>13</v>
      </c>
      <c r="L100" s="17">
        <v>16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0" t="s">
        <v>164</v>
      </c>
      <c r="B101" s="164" t="s">
        <v>182</v>
      </c>
      <c r="C101" s="163" t="s">
        <v>186</v>
      </c>
      <c r="D101" s="164">
        <v>1000000</v>
      </c>
      <c r="E101" s="21"/>
      <c r="F101" s="15">
        <f t="shared" si="4"/>
        <v>33</v>
      </c>
      <c r="G101" s="21"/>
      <c r="H101" s="16"/>
      <c r="I101" s="16">
        <v>4</v>
      </c>
      <c r="J101" s="17"/>
      <c r="K101" s="17">
        <v>13</v>
      </c>
      <c r="L101" s="17">
        <v>16</v>
      </c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0" t="s">
        <v>164</v>
      </c>
      <c r="B102" s="164" t="s">
        <v>173</v>
      </c>
      <c r="C102" s="163" t="s">
        <v>188</v>
      </c>
      <c r="D102" s="164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1" t="s">
        <v>164</v>
      </c>
      <c r="B103" s="183" t="s">
        <v>189</v>
      </c>
      <c r="C103" s="182" t="s">
        <v>190</v>
      </c>
      <c r="D103" s="183">
        <v>750000</v>
      </c>
      <c r="E103" s="21"/>
      <c r="F103" s="15">
        <f t="shared" si="3"/>
        <v>7</v>
      </c>
      <c r="G103" s="21"/>
      <c r="H103" s="16"/>
      <c r="I103" s="17"/>
      <c r="J103" s="17"/>
      <c r="K103" s="17"/>
      <c r="L103" s="17">
        <v>7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1" t="s">
        <v>164</v>
      </c>
      <c r="B104" s="183" t="s">
        <v>178</v>
      </c>
      <c r="C104" s="182" t="s">
        <v>242</v>
      </c>
      <c r="D104" s="183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1" t="s">
        <v>164</v>
      </c>
      <c r="B105" s="183" t="s">
        <v>171</v>
      </c>
      <c r="C105" s="182" t="s">
        <v>243</v>
      </c>
      <c r="D105" s="183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6"/>
      <c r="AJ105" s="14"/>
      <c r="AK105" s="14"/>
      <c r="AL105" s="14"/>
      <c r="AM105" s="14"/>
      <c r="AN105" s="14"/>
    </row>
    <row r="106" spans="1:40" ht="15.75" thickBot="1">
      <c r="A106" s="181" t="s">
        <v>164</v>
      </c>
      <c r="B106" s="182" t="s">
        <v>184</v>
      </c>
      <c r="C106" s="182" t="s">
        <v>244</v>
      </c>
      <c r="D106" s="183">
        <v>1250000</v>
      </c>
      <c r="E106" s="21"/>
      <c r="F106" s="15">
        <f t="shared" si="3"/>
        <v>33</v>
      </c>
      <c r="G106" s="21"/>
      <c r="H106" s="16"/>
      <c r="I106" s="17"/>
      <c r="J106" s="17"/>
      <c r="K106" s="17">
        <v>26</v>
      </c>
      <c r="L106" s="17">
        <v>7</v>
      </c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6"/>
      <c r="AJ106" s="14"/>
      <c r="AK106" s="14"/>
      <c r="AL106" s="14"/>
      <c r="AM106" s="14"/>
      <c r="AN106" s="14"/>
    </row>
    <row r="107" spans="1:40" ht="15.75" thickBot="1">
      <c r="A107" s="162" t="s">
        <v>164</v>
      </c>
      <c r="B107" s="164" t="s">
        <v>187</v>
      </c>
      <c r="C107" s="163" t="s">
        <v>245</v>
      </c>
      <c r="D107" s="164">
        <v>2500000</v>
      </c>
      <c r="E107" s="21"/>
      <c r="F107" s="15">
        <f t="shared" si="3"/>
        <v>77</v>
      </c>
      <c r="G107" s="21"/>
      <c r="H107" s="16"/>
      <c r="I107" s="17"/>
      <c r="J107" s="17">
        <v>9</v>
      </c>
      <c r="K107" s="17">
        <v>40</v>
      </c>
      <c r="L107" s="17">
        <v>19</v>
      </c>
      <c r="M107" s="17"/>
      <c r="N107" s="17"/>
      <c r="O107" s="17">
        <v>3</v>
      </c>
      <c r="P107" s="17">
        <v>6</v>
      </c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6"/>
      <c r="AJ107" s="14"/>
      <c r="AK107" s="14"/>
      <c r="AL107" s="14"/>
      <c r="AM107" s="14"/>
      <c r="AN107" s="14"/>
    </row>
    <row r="108" spans="1:40" ht="15.75" thickBot="1">
      <c r="A108" s="162" t="s">
        <v>164</v>
      </c>
      <c r="B108" s="163" t="s">
        <v>169</v>
      </c>
      <c r="C108" s="163" t="s">
        <v>246</v>
      </c>
      <c r="D108" s="164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6"/>
      <c r="AJ108" s="14"/>
      <c r="AK108" s="14"/>
      <c r="AL108" s="14"/>
      <c r="AM108" s="14"/>
      <c r="AN108" s="14"/>
    </row>
    <row r="109" spans="1:40" ht="15.75" thickBot="1">
      <c r="A109" s="162" t="s">
        <v>164</v>
      </c>
      <c r="B109" s="163" t="s">
        <v>247</v>
      </c>
      <c r="C109" s="163" t="s">
        <v>248</v>
      </c>
      <c r="D109" s="164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62" t="s">
        <v>217</v>
      </c>
      <c r="B1" s="459" t="s">
        <v>284</v>
      </c>
      <c r="C1" s="459"/>
      <c r="D1" s="46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62" t="s">
        <v>218</v>
      </c>
      <c r="B2" s="460" t="s">
        <v>285</v>
      </c>
      <c r="C2" s="460"/>
      <c r="D2" s="464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62" t="s">
        <v>219</v>
      </c>
      <c r="B3" s="468" t="s">
        <v>286</v>
      </c>
      <c r="C3" s="461"/>
      <c r="D3" s="465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55"/>
      <c r="B4" s="455"/>
      <c r="C4" s="455"/>
      <c r="D4" s="455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66" t="s">
        <v>0</v>
      </c>
      <c r="B5" s="467" t="s">
        <v>1</v>
      </c>
      <c r="C5" s="467" t="s">
        <v>2</v>
      </c>
      <c r="D5" s="467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69">
        <v>1</v>
      </c>
      <c r="B6" s="470" t="s">
        <v>5</v>
      </c>
      <c r="C6" s="470" t="s">
        <v>6</v>
      </c>
      <c r="D6" s="471">
        <v>1250000</v>
      </c>
      <c r="E6" s="165"/>
      <c r="F6" s="166">
        <f>SUM(H6:AH6)</f>
        <v>36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56" t="s">
        <v>78</v>
      </c>
      <c r="B7" s="457" t="s">
        <v>81</v>
      </c>
      <c r="C7" s="457" t="s">
        <v>77</v>
      </c>
      <c r="D7" s="458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56" t="s">
        <v>164</v>
      </c>
      <c r="B8" s="458" t="s">
        <v>114</v>
      </c>
      <c r="C8" s="457" t="s">
        <v>183</v>
      </c>
      <c r="D8" s="458">
        <v>500000</v>
      </c>
      <c r="E8" s="168"/>
      <c r="F8" s="166">
        <f t="shared" si="0"/>
        <v>7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0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56">
        <v>1</v>
      </c>
      <c r="B9" s="457" t="s">
        <v>13</v>
      </c>
      <c r="C9" s="457" t="s">
        <v>12</v>
      </c>
      <c r="D9" s="458">
        <v>750000</v>
      </c>
      <c r="E9" s="168"/>
      <c r="F9" s="166">
        <f t="shared" si="0"/>
        <v>42</v>
      </c>
      <c r="G9" s="167"/>
      <c r="H9" s="166">
        <f>Punten!H5</f>
        <v>3</v>
      </c>
      <c r="I9" s="166">
        <f>Punten!I5</f>
        <v>6</v>
      </c>
      <c r="J9" s="166">
        <f>Punten!J5</f>
        <v>6</v>
      </c>
      <c r="K9" s="166">
        <f>Punten!K5</f>
        <v>3</v>
      </c>
      <c r="L9" s="166">
        <f>Punten!L5</f>
        <v>3</v>
      </c>
      <c r="M9" s="166">
        <f>Punten!M5</f>
        <v>3</v>
      </c>
      <c r="N9" s="166">
        <f>Punten!N5</f>
        <v>0</v>
      </c>
      <c r="O9" s="166">
        <f>Punten!O5</f>
        <v>6</v>
      </c>
      <c r="P9" s="166">
        <f>Punten!P5</f>
        <v>6</v>
      </c>
      <c r="Q9" s="166">
        <f>Punten!Q5</f>
        <v>6</v>
      </c>
      <c r="R9" s="166">
        <f>Punten!R5</f>
        <v>0</v>
      </c>
      <c r="S9" s="166">
        <f>Punten!S5</f>
        <v>0</v>
      </c>
      <c r="T9" s="166">
        <f>Punten!T5</f>
        <v>0</v>
      </c>
      <c r="U9" s="166">
        <f>Punten!U5</f>
        <v>0</v>
      </c>
      <c r="V9" s="166">
        <f>Punten!V5</f>
        <v>0</v>
      </c>
      <c r="W9" s="166">
        <f>Punten!W5</f>
        <v>0</v>
      </c>
      <c r="X9" s="166">
        <f>Punten!X5</f>
        <v>0</v>
      </c>
      <c r="Y9" s="166">
        <f>Punten!Y5</f>
        <v>0</v>
      </c>
      <c r="Z9" s="166">
        <f>Punten!Z5</f>
        <v>0</v>
      </c>
      <c r="AA9" s="166">
        <f>Punten!AA5</f>
        <v>0</v>
      </c>
      <c r="AB9" s="166">
        <f>Punten!AB5</f>
        <v>0</v>
      </c>
      <c r="AC9" s="166">
        <f>Punten!AC5</f>
        <v>0</v>
      </c>
      <c r="AD9" s="166">
        <f>Punten!AD5</f>
        <v>0</v>
      </c>
      <c r="AE9" s="166">
        <f>Punten!AE5</f>
        <v>0</v>
      </c>
      <c r="AF9" s="166">
        <f>Punten!AF5</f>
        <v>0</v>
      </c>
      <c r="AG9" s="166">
        <f>Punten!AG5</f>
        <v>0</v>
      </c>
      <c r="AH9" s="166">
        <f>Punten!AH5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74" t="s">
        <v>78</v>
      </c>
      <c r="B10" s="472" t="s">
        <v>90</v>
      </c>
      <c r="C10" s="472" t="s">
        <v>91</v>
      </c>
      <c r="D10" s="473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74">
        <v>2</v>
      </c>
      <c r="B11" s="472" t="s">
        <v>72</v>
      </c>
      <c r="C11" s="472" t="s">
        <v>54</v>
      </c>
      <c r="D11" s="473">
        <v>500000</v>
      </c>
      <c r="E11" s="165"/>
      <c r="F11" s="166">
        <f t="shared" si="0"/>
        <v>0</v>
      </c>
      <c r="G11" s="167"/>
      <c r="H11" s="166">
        <f>Punten!H28</f>
        <v>0</v>
      </c>
      <c r="I11" s="166">
        <f>Punten!I28</f>
        <v>0</v>
      </c>
      <c r="J11" s="166">
        <f>Punten!J28</f>
        <v>0</v>
      </c>
      <c r="K11" s="166">
        <f>Punten!K28</f>
        <v>0</v>
      </c>
      <c r="L11" s="166">
        <f>Punten!L28</f>
        <v>0</v>
      </c>
      <c r="M11" s="166">
        <f>Punten!M28</f>
        <v>0</v>
      </c>
      <c r="N11" s="166">
        <f>Punten!N28</f>
        <v>0</v>
      </c>
      <c r="O11" s="166">
        <f>Punten!O28</f>
        <v>0</v>
      </c>
      <c r="P11" s="166">
        <f>Punten!P28</f>
        <v>0</v>
      </c>
      <c r="Q11" s="166">
        <f>Punten!Q28</f>
        <v>0</v>
      </c>
      <c r="R11" s="166">
        <f>Punten!R28</f>
        <v>0</v>
      </c>
      <c r="S11" s="166">
        <f>Punten!S28</f>
        <v>0</v>
      </c>
      <c r="T11" s="166">
        <f>Punten!T28</f>
        <v>0</v>
      </c>
      <c r="U11" s="166">
        <f>Punten!U28</f>
        <v>0</v>
      </c>
      <c r="V11" s="166">
        <f>Punten!V28</f>
        <v>0</v>
      </c>
      <c r="W11" s="166">
        <f>Punten!W28</f>
        <v>0</v>
      </c>
      <c r="X11" s="166">
        <f>Punten!X28</f>
        <v>0</v>
      </c>
      <c r="Y11" s="166">
        <f>Punten!Y28</f>
        <v>0</v>
      </c>
      <c r="Z11" s="166">
        <f>Punten!Z28</f>
        <v>0</v>
      </c>
      <c r="AA11" s="166">
        <f>Punten!AA28</f>
        <v>0</v>
      </c>
      <c r="AB11" s="166">
        <f>Punten!AB28</f>
        <v>0</v>
      </c>
      <c r="AC11" s="166">
        <f>Punten!AC28</f>
        <v>0</v>
      </c>
      <c r="AD11" s="166">
        <f>Punten!AD28</f>
        <v>0</v>
      </c>
      <c r="AE11" s="166">
        <f>Punten!AE28</f>
        <v>0</v>
      </c>
      <c r="AF11" s="166">
        <f>Punten!AF28</f>
        <v>0</v>
      </c>
      <c r="AG11" s="166">
        <f>Punten!AG28</f>
        <v>0</v>
      </c>
      <c r="AH11" s="166">
        <f>Punten!AH28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74">
        <v>2</v>
      </c>
      <c r="B12" s="472" t="s">
        <v>53</v>
      </c>
      <c r="C12" s="472" t="s">
        <v>50</v>
      </c>
      <c r="D12" s="473">
        <v>1750000</v>
      </c>
      <c r="E12" s="165"/>
      <c r="F12" s="166">
        <f t="shared" si="0"/>
        <v>9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Punten!R26</f>
        <v>0</v>
      </c>
      <c r="S12" s="166">
        <f>Punten!S26</f>
        <v>0</v>
      </c>
      <c r="T12" s="166">
        <f>Punten!T26</f>
        <v>0</v>
      </c>
      <c r="U12" s="166">
        <f>Punten!U26</f>
        <v>0</v>
      </c>
      <c r="V12" s="166">
        <f>Punten!V26</f>
        <v>0</v>
      </c>
      <c r="W12" s="166">
        <f>Punten!W26</f>
        <v>0</v>
      </c>
      <c r="X12" s="166">
        <f>Punten!X26</f>
        <v>0</v>
      </c>
      <c r="Y12" s="166">
        <f>Punten!Y26</f>
        <v>0</v>
      </c>
      <c r="Z12" s="166">
        <f>Punten!Z26</f>
        <v>0</v>
      </c>
      <c r="AA12" s="166">
        <f>Punten!AA26</f>
        <v>0</v>
      </c>
      <c r="AB12" s="166">
        <f>Punten!AB26</f>
        <v>0</v>
      </c>
      <c r="AC12" s="166">
        <f>Punten!AC26</f>
        <v>0</v>
      </c>
      <c r="AD12" s="166">
        <f>Punten!AD26</f>
        <v>0</v>
      </c>
      <c r="AE12" s="166">
        <f>Punten!AE26</f>
        <v>0</v>
      </c>
      <c r="AF12" s="166">
        <f>Punten!AF26</f>
        <v>0</v>
      </c>
      <c r="AG12" s="166">
        <f>Punten!AG26</f>
        <v>0</v>
      </c>
      <c r="AH12" s="166">
        <f>Punten!AH26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74">
        <v>3</v>
      </c>
      <c r="B13" s="472" t="s">
        <v>37</v>
      </c>
      <c r="C13" s="473" t="s">
        <v>137</v>
      </c>
      <c r="D13" s="473">
        <v>1750000</v>
      </c>
      <c r="E13" s="165"/>
      <c r="F13" s="166">
        <f t="shared" si="0"/>
        <v>14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0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56" t="s">
        <v>164</v>
      </c>
      <c r="B14" s="457" t="s">
        <v>247</v>
      </c>
      <c r="C14" s="457" t="s">
        <v>248</v>
      </c>
      <c r="D14" s="458">
        <v>1750000</v>
      </c>
      <c r="E14" s="168"/>
      <c r="F14" s="166">
        <f t="shared" si="0"/>
        <v>1</v>
      </c>
      <c r="G14" s="167"/>
      <c r="H14" s="166">
        <f>Punten!H109</f>
        <v>0</v>
      </c>
      <c r="I14" s="166">
        <f>Punten!I109</f>
        <v>1</v>
      </c>
      <c r="J14" s="166">
        <f>Punten!J109</f>
        <v>0</v>
      </c>
      <c r="K14" s="166">
        <f>Punten!K109</f>
        <v>0</v>
      </c>
      <c r="L14" s="166">
        <f>Punten!L109</f>
        <v>0</v>
      </c>
      <c r="M14" s="166">
        <f>Punten!M109</f>
        <v>0</v>
      </c>
      <c r="N14" s="166">
        <f>Punten!N109</f>
        <v>0</v>
      </c>
      <c r="O14" s="166">
        <f>Punten!O109</f>
        <v>0</v>
      </c>
      <c r="P14" s="166">
        <f>Punten!P109</f>
        <v>0</v>
      </c>
      <c r="Q14" s="166">
        <f>Punten!Q109</f>
        <v>0</v>
      </c>
      <c r="R14" s="166">
        <f>Punten!R109</f>
        <v>0</v>
      </c>
      <c r="S14" s="166">
        <f>Punten!S109</f>
        <v>0</v>
      </c>
      <c r="T14" s="166">
        <f>Punten!T109</f>
        <v>0</v>
      </c>
      <c r="U14" s="166">
        <f>Punten!U109</f>
        <v>0</v>
      </c>
      <c r="V14" s="166">
        <f>Punten!V109</f>
        <v>0</v>
      </c>
      <c r="W14" s="166">
        <f>Punten!W109</f>
        <v>0</v>
      </c>
      <c r="X14" s="166">
        <f>Punten!X109</f>
        <v>0</v>
      </c>
      <c r="Y14" s="166">
        <f>Punten!Y109</f>
        <v>0</v>
      </c>
      <c r="Z14" s="166">
        <f>Punten!Z109</f>
        <v>0</v>
      </c>
      <c r="AA14" s="166">
        <f>Punten!AA109</f>
        <v>0</v>
      </c>
      <c r="AB14" s="166">
        <f>Punten!AB109</f>
        <v>0</v>
      </c>
      <c r="AC14" s="166">
        <f>Punten!AC109</f>
        <v>0</v>
      </c>
      <c r="AD14" s="166">
        <f>Punten!AD109</f>
        <v>0</v>
      </c>
      <c r="AE14" s="166">
        <f>Punten!AE109</f>
        <v>0</v>
      </c>
      <c r="AF14" s="166">
        <f>Punten!AF109</f>
        <v>0</v>
      </c>
      <c r="AG14" s="166">
        <f>Punten!AG109</f>
        <v>0</v>
      </c>
      <c r="AH14" s="166">
        <f>Punten!AH109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56">
        <v>3</v>
      </c>
      <c r="B15" s="458" t="s">
        <v>76</v>
      </c>
      <c r="C15" s="458" t="s">
        <v>150</v>
      </c>
      <c r="D15" s="458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56" t="s">
        <v>141</v>
      </c>
      <c r="B16" s="458" t="s">
        <v>159</v>
      </c>
      <c r="C16" s="457" t="s">
        <v>174</v>
      </c>
      <c r="D16" s="458">
        <v>250000</v>
      </c>
      <c r="E16" s="168"/>
      <c r="F16" s="166">
        <f t="shared" si="0"/>
        <v>10</v>
      </c>
      <c r="G16" s="167"/>
      <c r="H16" s="166">
        <f>Punten!H94</f>
        <v>0</v>
      </c>
      <c r="I16" s="166">
        <f>Punten!I94</f>
        <v>10</v>
      </c>
      <c r="J16" s="166">
        <f>Punten!J94</f>
        <v>0</v>
      </c>
      <c r="K16" s="166">
        <f>Punten!K94</f>
        <v>0</v>
      </c>
      <c r="L16" s="166">
        <f>Punten!L94</f>
        <v>0</v>
      </c>
      <c r="M16" s="166">
        <f>Punten!M94</f>
        <v>0</v>
      </c>
      <c r="N16" s="166">
        <f>Punten!N94</f>
        <v>0</v>
      </c>
      <c r="O16" s="166">
        <f>Punten!O94</f>
        <v>0</v>
      </c>
      <c r="P16" s="166">
        <f>Punten!P94</f>
        <v>0</v>
      </c>
      <c r="Q16" s="166">
        <f>Punten!Q94</f>
        <v>0</v>
      </c>
      <c r="R16" s="166">
        <f>Punten!R94</f>
        <v>0</v>
      </c>
      <c r="S16" s="166">
        <f>Punten!S94</f>
        <v>0</v>
      </c>
      <c r="T16" s="166">
        <f>Punten!T94</f>
        <v>0</v>
      </c>
      <c r="U16" s="166">
        <f>Punten!U94</f>
        <v>0</v>
      </c>
      <c r="V16" s="166">
        <f>Punten!V94</f>
        <v>0</v>
      </c>
      <c r="W16" s="166">
        <f>Punten!W94</f>
        <v>0</v>
      </c>
      <c r="X16" s="166">
        <f>Punten!X94</f>
        <v>0</v>
      </c>
      <c r="Y16" s="166">
        <f>Punten!Y94</f>
        <v>0</v>
      </c>
      <c r="Z16" s="166">
        <f>Punten!Z94</f>
        <v>0</v>
      </c>
      <c r="AA16" s="166">
        <f>Punten!AA94</f>
        <v>0</v>
      </c>
      <c r="AB16" s="166">
        <f>Punten!AB94</f>
        <v>0</v>
      </c>
      <c r="AC16" s="166">
        <f>Punten!AC94</f>
        <v>0</v>
      </c>
      <c r="AD16" s="166">
        <f>Punten!AD94</f>
        <v>0</v>
      </c>
      <c r="AE16" s="166">
        <f>Punten!AE94</f>
        <v>0</v>
      </c>
      <c r="AF16" s="166">
        <f>Punten!AF94</f>
        <v>0</v>
      </c>
      <c r="AG16" s="166">
        <f>Punten!AG94</f>
        <v>0</v>
      </c>
      <c r="AH16" s="166">
        <f>Punten!AH94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209</v>
      </c>
      <c r="G19" s="167"/>
      <c r="H19" s="166">
        <f>SUM(H6:H16)</f>
        <v>22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23</v>
      </c>
      <c r="L19" s="166">
        <f t="shared" si="1"/>
        <v>30</v>
      </c>
      <c r="M19" s="166">
        <f t="shared" si="1"/>
        <v>3</v>
      </c>
      <c r="N19" s="166">
        <f t="shared" si="1"/>
        <v>2</v>
      </c>
      <c r="O19" s="166">
        <f t="shared" si="1"/>
        <v>15</v>
      </c>
      <c r="P19" s="166">
        <f t="shared" si="1"/>
        <v>20</v>
      </c>
      <c r="Q19" s="166">
        <f t="shared" si="1"/>
        <v>24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287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288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468" t="s">
        <v>289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78</v>
      </c>
      <c r="B7" s="115" t="s">
        <v>81</v>
      </c>
      <c r="C7" s="115" t="s">
        <v>77</v>
      </c>
      <c r="D7" s="114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141</v>
      </c>
      <c r="B8" s="114" t="s">
        <v>151</v>
      </c>
      <c r="C8" s="115" t="s">
        <v>161</v>
      </c>
      <c r="D8" s="11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>
        <v>2</v>
      </c>
      <c r="B9" s="115" t="s">
        <v>24</v>
      </c>
      <c r="C9" s="115" t="s">
        <v>42</v>
      </c>
      <c r="D9" s="114">
        <v>500000</v>
      </c>
      <c r="E9" s="168"/>
      <c r="F9" s="166">
        <f t="shared" si="0"/>
        <v>21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6</v>
      </c>
      <c r="Q9" s="166">
        <f>Punten!Q21</f>
        <v>6</v>
      </c>
      <c r="R9" s="166">
        <f>Punten!R21</f>
        <v>0</v>
      </c>
      <c r="S9" s="166">
        <f>Punten!S21</f>
        <v>0</v>
      </c>
      <c r="T9" s="166">
        <f>Punten!T21</f>
        <v>0</v>
      </c>
      <c r="U9" s="166">
        <f>Punten!U21</f>
        <v>0</v>
      </c>
      <c r="V9" s="166">
        <f>Punten!V21</f>
        <v>0</v>
      </c>
      <c r="W9" s="166">
        <f>Punten!W21</f>
        <v>0</v>
      </c>
      <c r="X9" s="166">
        <f>Punten!X21</f>
        <v>0</v>
      </c>
      <c r="Y9" s="166">
        <f>Punten!Y21</f>
        <v>0</v>
      </c>
      <c r="Z9" s="166">
        <f>Punten!Z21</f>
        <v>0</v>
      </c>
      <c r="AA9" s="166">
        <f>Punten!AA21</f>
        <v>0</v>
      </c>
      <c r="AB9" s="166">
        <f>Punten!AB21</f>
        <v>0</v>
      </c>
      <c r="AC9" s="166">
        <f>Punten!AC21</f>
        <v>0</v>
      </c>
      <c r="AD9" s="166">
        <f>Punten!AD21</f>
        <v>0</v>
      </c>
      <c r="AE9" s="166">
        <f>Punten!AE21</f>
        <v>0</v>
      </c>
      <c r="AF9" s="166">
        <f>Punten!AF21</f>
        <v>0</v>
      </c>
      <c r="AG9" s="166">
        <f>Punten!AG21</f>
        <v>0</v>
      </c>
      <c r="AH9" s="166">
        <f>Punten!AH21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2</v>
      </c>
      <c r="B10" s="193" t="s">
        <v>224</v>
      </c>
      <c r="C10" s="193" t="s">
        <v>56</v>
      </c>
      <c r="D10" s="194">
        <v>750000</v>
      </c>
      <c r="E10" s="168"/>
      <c r="F10" s="166">
        <f t="shared" si="0"/>
        <v>34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234</v>
      </c>
      <c r="C11" s="193" t="s">
        <v>130</v>
      </c>
      <c r="D11" s="194">
        <v>1000000</v>
      </c>
      <c r="E11" s="165"/>
      <c r="F11" s="166">
        <f t="shared" si="0"/>
        <v>25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0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0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 t="s">
        <v>78</v>
      </c>
      <c r="B12" s="193" t="s">
        <v>90</v>
      </c>
      <c r="C12" s="193" t="s">
        <v>91</v>
      </c>
      <c r="D12" s="194">
        <v>750000</v>
      </c>
      <c r="E12" s="165"/>
      <c r="F12" s="166">
        <f t="shared" si="0"/>
        <v>17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3</v>
      </c>
      <c r="Q12" s="166">
        <f>Punten!Q47</f>
        <v>9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0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1</v>
      </c>
      <c r="B13" s="193" t="s">
        <v>21</v>
      </c>
      <c r="C13" s="194" t="s">
        <v>25</v>
      </c>
      <c r="D13" s="194">
        <v>250000</v>
      </c>
      <c r="E13" s="165"/>
      <c r="F13" s="166">
        <f t="shared" si="0"/>
        <v>44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0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81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164</v>
      </c>
      <c r="B16" s="114" t="s">
        <v>187</v>
      </c>
      <c r="C16" s="115" t="s">
        <v>245</v>
      </c>
      <c r="D16" s="114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419</v>
      </c>
      <c r="G19" s="167"/>
      <c r="H19" s="166">
        <f>SUM(H6:H16)</f>
        <v>58</v>
      </c>
      <c r="I19" s="166">
        <f t="shared" ref="I19:AH19" si="1">SUM(I6:I16)</f>
        <v>44</v>
      </c>
      <c r="J19" s="166">
        <f t="shared" si="1"/>
        <v>55</v>
      </c>
      <c r="K19" s="166">
        <f t="shared" si="1"/>
        <v>84</v>
      </c>
      <c r="L19" s="166">
        <f t="shared" si="1"/>
        <v>74</v>
      </c>
      <c r="M19" s="166">
        <f t="shared" si="1"/>
        <v>9</v>
      </c>
      <c r="N19" s="166">
        <f t="shared" si="1"/>
        <v>8</v>
      </c>
      <c r="O19" s="166">
        <f t="shared" si="1"/>
        <v>29</v>
      </c>
      <c r="P19" s="166">
        <f t="shared" si="1"/>
        <v>33</v>
      </c>
      <c r="Q19" s="166">
        <f t="shared" si="1"/>
        <v>25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76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290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2" t="s">
        <v>291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78</v>
      </c>
      <c r="B6" s="179" t="s">
        <v>79</v>
      </c>
      <c r="C6" s="179" t="s">
        <v>75</v>
      </c>
      <c r="D6" s="180">
        <v>1000000</v>
      </c>
      <c r="E6" s="165"/>
      <c r="F6" s="166">
        <f>SUM(H6:AH6)</f>
        <v>14</v>
      </c>
      <c r="G6" s="167"/>
      <c r="H6" s="166">
        <f>Punten!H39</f>
        <v>0</v>
      </c>
      <c r="I6" s="166">
        <f>Punten!I39</f>
        <v>1</v>
      </c>
      <c r="J6" s="166">
        <f>Punten!J39</f>
        <v>0</v>
      </c>
      <c r="K6" s="166">
        <f>Punten!K39</f>
        <v>8</v>
      </c>
      <c r="L6" s="166">
        <f>Punten!L39</f>
        <v>0</v>
      </c>
      <c r="M6" s="166">
        <f>Punten!M39</f>
        <v>0</v>
      </c>
      <c r="N6" s="166">
        <f>Punten!N39</f>
        <v>1</v>
      </c>
      <c r="O6" s="166">
        <f>Punten!O39</f>
        <v>0</v>
      </c>
      <c r="P6" s="166">
        <f>Punten!P39</f>
        <v>3</v>
      </c>
      <c r="Q6" s="166">
        <f>Punten!Q39</f>
        <v>1</v>
      </c>
      <c r="R6" s="166">
        <f>Punten!R39</f>
        <v>0</v>
      </c>
      <c r="S6" s="166">
        <f>Punten!S39</f>
        <v>0</v>
      </c>
      <c r="T6" s="166">
        <f>Punten!T39</f>
        <v>0</v>
      </c>
      <c r="U6" s="166">
        <f>Punten!U39</f>
        <v>0</v>
      </c>
      <c r="V6" s="166">
        <f>Punten!V39</f>
        <v>0</v>
      </c>
      <c r="W6" s="166">
        <f>Punten!W39</f>
        <v>0</v>
      </c>
      <c r="X6" s="166">
        <f>Punten!X39</f>
        <v>0</v>
      </c>
      <c r="Y6" s="166">
        <f>Punten!Y39</f>
        <v>0</v>
      </c>
      <c r="Z6" s="166">
        <f>Punten!Z39</f>
        <v>0</v>
      </c>
      <c r="AA6" s="166">
        <f>Punten!AA39</f>
        <v>0</v>
      </c>
      <c r="AB6" s="166">
        <f>Punten!AB39</f>
        <v>0</v>
      </c>
      <c r="AC6" s="166">
        <f>Punten!AC39</f>
        <v>0</v>
      </c>
      <c r="AD6" s="166">
        <f>Punten!AD39</f>
        <v>0</v>
      </c>
      <c r="AE6" s="166">
        <f>Punten!AE39</f>
        <v>0</v>
      </c>
      <c r="AF6" s="166">
        <f>Punten!AF39</f>
        <v>0</v>
      </c>
      <c r="AG6" s="166">
        <f>Punten!AG39</f>
        <v>0</v>
      </c>
      <c r="AH6" s="166">
        <f>Punten!AH39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2</v>
      </c>
      <c r="B7" s="114" t="s">
        <v>55</v>
      </c>
      <c r="C7" s="115" t="s">
        <v>49</v>
      </c>
      <c r="D7" s="114">
        <v>1000000</v>
      </c>
      <c r="E7" s="168"/>
      <c r="F7" s="166">
        <f t="shared" ref="F7:F16" si="0">SUM(H7:AH7)</f>
        <v>45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0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175</v>
      </c>
      <c r="C8" s="115" t="s">
        <v>181</v>
      </c>
      <c r="D8" s="114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Punten!R98</f>
        <v>0</v>
      </c>
      <c r="S8" s="166">
        <f>Punten!S98</f>
        <v>0</v>
      </c>
      <c r="T8" s="166">
        <f>Punten!T98</f>
        <v>0</v>
      </c>
      <c r="U8" s="166">
        <f>Punten!U98</f>
        <v>0</v>
      </c>
      <c r="V8" s="166">
        <f>Punten!V98</f>
        <v>0</v>
      </c>
      <c r="W8" s="166">
        <f>Punten!W98</f>
        <v>0</v>
      </c>
      <c r="X8" s="166">
        <f>Punten!X98</f>
        <v>0</v>
      </c>
      <c r="Y8" s="166">
        <f>Punten!Y98</f>
        <v>0</v>
      </c>
      <c r="Z8" s="166">
        <f>Punten!Z98</f>
        <v>0</v>
      </c>
      <c r="AA8" s="166">
        <f>Punten!AA98</f>
        <v>0</v>
      </c>
      <c r="AB8" s="166">
        <f>Punten!AB98</f>
        <v>0</v>
      </c>
      <c r="AC8" s="166">
        <f>Punten!AC98</f>
        <v>0</v>
      </c>
      <c r="AD8" s="166">
        <f>Punten!AD98</f>
        <v>0</v>
      </c>
      <c r="AE8" s="166">
        <f>Punten!AE98</f>
        <v>0</v>
      </c>
      <c r="AF8" s="166">
        <f>Punten!AF98</f>
        <v>0</v>
      </c>
      <c r="AG8" s="166">
        <f>Punten!AG98</f>
        <v>0</v>
      </c>
      <c r="AH8" s="166">
        <f>Punten!AH98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141</v>
      </c>
      <c r="B9" s="114" t="s">
        <v>238</v>
      </c>
      <c r="C9" s="115" t="s">
        <v>162</v>
      </c>
      <c r="D9" s="114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164</v>
      </c>
      <c r="B10" s="194" t="s">
        <v>189</v>
      </c>
      <c r="C10" s="193" t="s">
        <v>190</v>
      </c>
      <c r="D10" s="194">
        <v>750000</v>
      </c>
      <c r="E10" s="168"/>
      <c r="F10" s="166">
        <f t="shared" si="0"/>
        <v>7</v>
      </c>
      <c r="G10" s="167"/>
      <c r="H10" s="166">
        <f>Punten!H103</f>
        <v>0</v>
      </c>
      <c r="I10" s="166">
        <f>Punten!I103</f>
        <v>0</v>
      </c>
      <c r="J10" s="166">
        <f>Punten!J103</f>
        <v>0</v>
      </c>
      <c r="K10" s="166">
        <f>Punten!K103</f>
        <v>0</v>
      </c>
      <c r="L10" s="166">
        <f>Punten!L103</f>
        <v>7</v>
      </c>
      <c r="M10" s="166">
        <f>Punten!M103</f>
        <v>0</v>
      </c>
      <c r="N10" s="166">
        <f>Punten!N103</f>
        <v>0</v>
      </c>
      <c r="O10" s="166">
        <f>Punten!O103</f>
        <v>0</v>
      </c>
      <c r="P10" s="166">
        <f>Punten!P103</f>
        <v>0</v>
      </c>
      <c r="Q10" s="166">
        <f>Punten!Q103</f>
        <v>0</v>
      </c>
      <c r="R10" s="166">
        <f>Punten!R103</f>
        <v>0</v>
      </c>
      <c r="S10" s="166">
        <f>Punten!S103</f>
        <v>0</v>
      </c>
      <c r="T10" s="166">
        <f>Punten!T103</f>
        <v>0</v>
      </c>
      <c r="U10" s="166">
        <f>Punten!U103</f>
        <v>0</v>
      </c>
      <c r="V10" s="166">
        <f>Punten!V103</f>
        <v>0</v>
      </c>
      <c r="W10" s="166">
        <f>Punten!W103</f>
        <v>0</v>
      </c>
      <c r="X10" s="166">
        <f>Punten!X103</f>
        <v>0</v>
      </c>
      <c r="Y10" s="166">
        <f>Punten!Y103</f>
        <v>0</v>
      </c>
      <c r="Z10" s="166">
        <f>Punten!Z103</f>
        <v>0</v>
      </c>
      <c r="AA10" s="166">
        <f>Punten!AA103</f>
        <v>0</v>
      </c>
      <c r="AB10" s="166">
        <f>Punten!AB103</f>
        <v>0</v>
      </c>
      <c r="AC10" s="166">
        <f>Punten!AC103</f>
        <v>0</v>
      </c>
      <c r="AD10" s="166">
        <f>Punten!AD103</f>
        <v>0</v>
      </c>
      <c r="AE10" s="166">
        <f>Punten!AE103</f>
        <v>0</v>
      </c>
      <c r="AF10" s="166">
        <f>Punten!AF103</f>
        <v>0</v>
      </c>
      <c r="AG10" s="166">
        <f>Punten!AG103</f>
        <v>0</v>
      </c>
      <c r="AH10" s="166">
        <f>Punten!AH103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230</v>
      </c>
      <c r="C11" s="193" t="s">
        <v>92</v>
      </c>
      <c r="D11" s="194">
        <v>750000</v>
      </c>
      <c r="E11" s="165"/>
      <c r="F11" s="166">
        <f t="shared" si="0"/>
        <v>33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19</v>
      </c>
      <c r="Q11" s="166">
        <f>Punten!Q48</f>
        <v>1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0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106</v>
      </c>
      <c r="C12" s="194" t="s">
        <v>126</v>
      </c>
      <c r="D12" s="194">
        <v>1750000</v>
      </c>
      <c r="E12" s="165"/>
      <c r="F12" s="166">
        <f t="shared" si="0"/>
        <v>25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0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1</v>
      </c>
      <c r="B13" s="193" t="s">
        <v>21</v>
      </c>
      <c r="C13" s="193" t="s">
        <v>25</v>
      </c>
      <c r="D13" s="194">
        <v>250000</v>
      </c>
      <c r="E13" s="165"/>
      <c r="F13" s="166">
        <f t="shared" si="0"/>
        <v>44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0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81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225</v>
      </c>
      <c r="C16" s="115" t="s">
        <v>65</v>
      </c>
      <c r="D16" s="114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399</v>
      </c>
      <c r="G19" s="167"/>
      <c r="H19" s="166">
        <f>SUM(H6:H16)</f>
        <v>48</v>
      </c>
      <c r="I19" s="166">
        <f t="shared" ref="I19:AH19" si="1">SUM(I6:I16)</f>
        <v>48</v>
      </c>
      <c r="J19" s="166">
        <f t="shared" si="1"/>
        <v>67</v>
      </c>
      <c r="K19" s="166">
        <f t="shared" si="1"/>
        <v>75</v>
      </c>
      <c r="L19" s="166">
        <f t="shared" si="1"/>
        <v>59</v>
      </c>
      <c r="M19" s="166">
        <f t="shared" si="1"/>
        <v>6</v>
      </c>
      <c r="N19" s="166">
        <f t="shared" si="1"/>
        <v>8</v>
      </c>
      <c r="O19" s="166">
        <f t="shared" si="1"/>
        <v>40</v>
      </c>
      <c r="P19" s="166">
        <f t="shared" si="1"/>
        <v>37</v>
      </c>
      <c r="Q19" s="166">
        <f t="shared" si="1"/>
        <v>11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261" t="s">
        <v>123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261" t="s">
        <v>292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0" t="s">
        <v>293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36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1</v>
      </c>
      <c r="B7" s="115" t="s">
        <v>51</v>
      </c>
      <c r="C7" s="115" t="s">
        <v>16</v>
      </c>
      <c r="D7" s="114">
        <v>500000</v>
      </c>
      <c r="E7" s="168"/>
      <c r="F7" s="166">
        <f t="shared" ref="F7:F16" si="0">SUM(H7:AH7)</f>
        <v>23</v>
      </c>
      <c r="G7" s="167"/>
      <c r="H7" s="166">
        <f>Punten!H7</f>
        <v>3</v>
      </c>
      <c r="I7" s="166">
        <f>Punten!I7</f>
        <v>0</v>
      </c>
      <c r="J7" s="166">
        <f>Punten!J7</f>
        <v>3</v>
      </c>
      <c r="K7" s="166">
        <f>Punten!K7</f>
        <v>-5</v>
      </c>
      <c r="L7" s="166">
        <f>Punten!L7</f>
        <v>0</v>
      </c>
      <c r="M7" s="166">
        <f>Punten!M7</f>
        <v>0</v>
      </c>
      <c r="N7" s="166">
        <f>Punten!N7</f>
        <v>0</v>
      </c>
      <c r="O7" s="166">
        <f>Punten!O7</f>
        <v>0</v>
      </c>
      <c r="P7" s="166">
        <f>Punten!P7</f>
        <v>6</v>
      </c>
      <c r="Q7" s="166">
        <f>Punten!Q7</f>
        <v>16</v>
      </c>
      <c r="R7" s="166">
        <f>Punten!R7</f>
        <v>0</v>
      </c>
      <c r="S7" s="166">
        <f>Punten!S7</f>
        <v>0</v>
      </c>
      <c r="T7" s="166">
        <f>Punten!T7</f>
        <v>0</v>
      </c>
      <c r="U7" s="166">
        <f>Punten!U7</f>
        <v>0</v>
      </c>
      <c r="V7" s="166">
        <f>Punten!V7</f>
        <v>0</v>
      </c>
      <c r="W7" s="166">
        <f>Punten!W7</f>
        <v>0</v>
      </c>
      <c r="X7" s="166">
        <f>Punten!X7</f>
        <v>0</v>
      </c>
      <c r="Y7" s="166">
        <f>Punten!Y7</f>
        <v>0</v>
      </c>
      <c r="Z7" s="166">
        <f>Punten!Z7</f>
        <v>0</v>
      </c>
      <c r="AA7" s="166">
        <f>Punten!AA7</f>
        <v>0</v>
      </c>
      <c r="AB7" s="166">
        <f>Punten!AB7</f>
        <v>0</v>
      </c>
      <c r="AC7" s="166">
        <f>Punten!AC7</f>
        <v>0</v>
      </c>
      <c r="AD7" s="166">
        <f>Punten!AD7</f>
        <v>0</v>
      </c>
      <c r="AE7" s="166">
        <f>Punten!AE7</f>
        <v>0</v>
      </c>
      <c r="AF7" s="166">
        <f>Punten!AF7</f>
        <v>0</v>
      </c>
      <c r="AG7" s="166">
        <f>Punten!AG7</f>
        <v>0</v>
      </c>
      <c r="AH7" s="166">
        <f>Punten!AH7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55</v>
      </c>
      <c r="C8" s="115" t="s">
        <v>49</v>
      </c>
      <c r="D8" s="114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164</v>
      </c>
      <c r="B9" s="115" t="s">
        <v>114</v>
      </c>
      <c r="C9" s="115" t="s">
        <v>183</v>
      </c>
      <c r="D9" s="114">
        <v>500000</v>
      </c>
      <c r="E9" s="168"/>
      <c r="F9" s="166">
        <f t="shared" si="0"/>
        <v>7</v>
      </c>
      <c r="G9" s="167"/>
      <c r="H9" s="166">
        <f>Punten!H99</f>
        <v>0</v>
      </c>
      <c r="I9" s="166">
        <f>Punten!I99</f>
        <v>4</v>
      </c>
      <c r="J9" s="166">
        <f>Punten!J99</f>
        <v>3</v>
      </c>
      <c r="K9" s="166">
        <f>Punten!K99</f>
        <v>0</v>
      </c>
      <c r="L9" s="166">
        <f>Punten!L99</f>
        <v>0</v>
      </c>
      <c r="M9" s="166">
        <f>Punten!M99</f>
        <v>0</v>
      </c>
      <c r="N9" s="166">
        <f>Punten!N99</f>
        <v>0</v>
      </c>
      <c r="O9" s="166">
        <f>Punten!O99</f>
        <v>0</v>
      </c>
      <c r="P9" s="166">
        <f>Punten!P99</f>
        <v>0</v>
      </c>
      <c r="Q9" s="166">
        <f>Punten!Q99</f>
        <v>0</v>
      </c>
      <c r="R9" s="166">
        <f>Punten!R99</f>
        <v>0</v>
      </c>
      <c r="S9" s="166">
        <f>Punten!S99</f>
        <v>0</v>
      </c>
      <c r="T9" s="166">
        <f>Punten!T99</f>
        <v>0</v>
      </c>
      <c r="U9" s="166">
        <f>Punten!U99</f>
        <v>0</v>
      </c>
      <c r="V9" s="166">
        <f>Punten!V99</f>
        <v>0</v>
      </c>
      <c r="W9" s="166">
        <f>Punten!W99</f>
        <v>0</v>
      </c>
      <c r="X9" s="166">
        <f>Punten!X99</f>
        <v>0</v>
      </c>
      <c r="Y9" s="166">
        <f>Punten!Y99</f>
        <v>0</v>
      </c>
      <c r="Z9" s="166">
        <f>Punten!Z99</f>
        <v>0</v>
      </c>
      <c r="AA9" s="166">
        <f>Punten!AA99</f>
        <v>0</v>
      </c>
      <c r="AB9" s="166">
        <f>Punten!AB99</f>
        <v>0</v>
      </c>
      <c r="AC9" s="166">
        <f>Punten!AC99</f>
        <v>0</v>
      </c>
      <c r="AD9" s="166">
        <f>Punten!AD99</f>
        <v>0</v>
      </c>
      <c r="AE9" s="166">
        <f>Punten!AE99</f>
        <v>0</v>
      </c>
      <c r="AF9" s="166">
        <f>Punten!AF99</f>
        <v>0</v>
      </c>
      <c r="AG9" s="166">
        <f>Punten!AG99</f>
        <v>0</v>
      </c>
      <c r="AH9" s="166">
        <f>Punten!AH99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141</v>
      </c>
      <c r="B10" s="193" t="s">
        <v>240</v>
      </c>
      <c r="C10" s="193" t="s">
        <v>172</v>
      </c>
      <c r="D10" s="194">
        <v>750000</v>
      </c>
      <c r="E10" s="168"/>
      <c r="F10" s="166">
        <f t="shared" si="0"/>
        <v>4</v>
      </c>
      <c r="G10" s="167"/>
      <c r="H10" s="166">
        <f>Punten!H93</f>
        <v>0</v>
      </c>
      <c r="I10" s="166">
        <f>Punten!I93</f>
        <v>4</v>
      </c>
      <c r="J10" s="166">
        <f>Punten!J93</f>
        <v>0</v>
      </c>
      <c r="K10" s="166">
        <f>Punten!K93</f>
        <v>0</v>
      </c>
      <c r="L10" s="166">
        <f>Punten!L93</f>
        <v>0</v>
      </c>
      <c r="M10" s="166">
        <f>Punten!M93</f>
        <v>0</v>
      </c>
      <c r="N10" s="166">
        <f>Punten!N93</f>
        <v>0</v>
      </c>
      <c r="O10" s="166">
        <f>Punten!O93</f>
        <v>0</v>
      </c>
      <c r="P10" s="166">
        <f>Punten!P93</f>
        <v>0</v>
      </c>
      <c r="Q10" s="166">
        <f>Punten!Q93</f>
        <v>0</v>
      </c>
      <c r="R10" s="166">
        <f>Punten!R93</f>
        <v>0</v>
      </c>
      <c r="S10" s="166">
        <f>Punten!S93</f>
        <v>0</v>
      </c>
      <c r="T10" s="166">
        <f>Punten!T93</f>
        <v>0</v>
      </c>
      <c r="U10" s="166">
        <f>Punten!U93</f>
        <v>0</v>
      </c>
      <c r="V10" s="166">
        <f>Punten!V93</f>
        <v>0</v>
      </c>
      <c r="W10" s="166">
        <f>Punten!W93</f>
        <v>0</v>
      </c>
      <c r="X10" s="166">
        <f>Punten!X93</f>
        <v>0</v>
      </c>
      <c r="Y10" s="166">
        <f>Punten!Y93</f>
        <v>0</v>
      </c>
      <c r="Z10" s="166">
        <f>Punten!Z93</f>
        <v>0</v>
      </c>
      <c r="AA10" s="166">
        <f>Punten!AA93</f>
        <v>0</v>
      </c>
      <c r="AB10" s="166">
        <f>Punten!AB93</f>
        <v>0</v>
      </c>
      <c r="AC10" s="166">
        <f>Punten!AC93</f>
        <v>0</v>
      </c>
      <c r="AD10" s="166">
        <f>Punten!AD93</f>
        <v>0</v>
      </c>
      <c r="AE10" s="166">
        <f>Punten!AE93</f>
        <v>0</v>
      </c>
      <c r="AF10" s="166">
        <f>Punten!AF93</f>
        <v>0</v>
      </c>
      <c r="AG10" s="166">
        <f>Punten!AG93</f>
        <v>0</v>
      </c>
      <c r="AH10" s="166">
        <f>Punten!AH93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164</v>
      </c>
      <c r="B11" s="193" t="s">
        <v>184</v>
      </c>
      <c r="C11" s="193" t="s">
        <v>244</v>
      </c>
      <c r="D11" s="194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234</v>
      </c>
      <c r="C12" s="193" t="s">
        <v>130</v>
      </c>
      <c r="D12" s="194">
        <v>1000000</v>
      </c>
      <c r="E12" s="165"/>
      <c r="F12" s="166">
        <f t="shared" si="0"/>
        <v>25</v>
      </c>
      <c r="G12" s="167"/>
      <c r="H12" s="166">
        <f>Punten!H70</f>
        <v>0</v>
      </c>
      <c r="I12" s="166">
        <f>Punten!I70</f>
        <v>11</v>
      </c>
      <c r="J12" s="166">
        <f>Punten!J70</f>
        <v>3</v>
      </c>
      <c r="K12" s="166">
        <f>Punten!K70</f>
        <v>0</v>
      </c>
      <c r="L12" s="166">
        <f>Punten!L70</f>
        <v>0</v>
      </c>
      <c r="M12" s="166">
        <f>Punten!M70</f>
        <v>0</v>
      </c>
      <c r="N12" s="166">
        <f>Punten!N70</f>
        <v>0</v>
      </c>
      <c r="O12" s="166">
        <f>Punten!O70</f>
        <v>11</v>
      </c>
      <c r="P12" s="166">
        <f>Punten!P70</f>
        <v>0</v>
      </c>
      <c r="Q12" s="166">
        <f>Punten!Q70</f>
        <v>0</v>
      </c>
      <c r="R12" s="166">
        <f>Punten!R70</f>
        <v>0</v>
      </c>
      <c r="S12" s="166">
        <f>Punten!S70</f>
        <v>0</v>
      </c>
      <c r="T12" s="166">
        <f>Punten!T70</f>
        <v>0</v>
      </c>
      <c r="U12" s="166">
        <f>Punten!U70</f>
        <v>0</v>
      </c>
      <c r="V12" s="166">
        <f>Punten!V70</f>
        <v>0</v>
      </c>
      <c r="W12" s="166">
        <f>Punten!W70</f>
        <v>0</v>
      </c>
      <c r="X12" s="166">
        <f>Punten!X70</f>
        <v>0</v>
      </c>
      <c r="Y12" s="166">
        <f>Punten!Y70</f>
        <v>0</v>
      </c>
      <c r="Z12" s="166">
        <f>Punten!Z70</f>
        <v>0</v>
      </c>
      <c r="AA12" s="166">
        <f>Punten!AA70</f>
        <v>0</v>
      </c>
      <c r="AB12" s="166">
        <f>Punten!AB70</f>
        <v>0</v>
      </c>
      <c r="AC12" s="166">
        <f>Punten!AC70</f>
        <v>0</v>
      </c>
      <c r="AD12" s="166">
        <f>Punten!AD70</f>
        <v>0</v>
      </c>
      <c r="AE12" s="166">
        <f>Punten!AE70</f>
        <v>0</v>
      </c>
      <c r="AF12" s="166">
        <f>Punten!AF70</f>
        <v>0</v>
      </c>
      <c r="AG12" s="166">
        <f>Punten!AG70</f>
        <v>0</v>
      </c>
      <c r="AH12" s="166">
        <f>Punten!AH70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2</v>
      </c>
      <c r="B13" s="193" t="s">
        <v>53</v>
      </c>
      <c r="C13" s="194" t="s">
        <v>50</v>
      </c>
      <c r="D13" s="194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 t="s">
        <v>78</v>
      </c>
      <c r="B14" s="115" t="s">
        <v>233</v>
      </c>
      <c r="C14" s="115" t="s">
        <v>101</v>
      </c>
      <c r="D14" s="114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78</v>
      </c>
      <c r="B16" s="114" t="s">
        <v>100</v>
      </c>
      <c r="C16" s="115" t="s">
        <v>99</v>
      </c>
      <c r="D16" s="114">
        <v>1500000</v>
      </c>
      <c r="E16" s="168"/>
      <c r="F16" s="166">
        <f t="shared" si="0"/>
        <v>9</v>
      </c>
      <c r="G16" s="167"/>
      <c r="H16" s="166">
        <f>Punten!H53</f>
        <v>0</v>
      </c>
      <c r="I16" s="166">
        <f>Punten!I53</f>
        <v>1</v>
      </c>
      <c r="J16" s="166">
        <f>Punten!J53</f>
        <v>0</v>
      </c>
      <c r="K16" s="166">
        <f>Punten!K53</f>
        <v>3</v>
      </c>
      <c r="L16" s="166">
        <f>Punten!L53</f>
        <v>0</v>
      </c>
      <c r="M16" s="166">
        <f>Punten!M53</f>
        <v>0</v>
      </c>
      <c r="N16" s="166">
        <f>Punten!N53</f>
        <v>1</v>
      </c>
      <c r="O16" s="166">
        <f>Punten!O53</f>
        <v>0</v>
      </c>
      <c r="P16" s="166">
        <f>Punten!P53</f>
        <v>3</v>
      </c>
      <c r="Q16" s="166">
        <f>Punten!Q53</f>
        <v>1</v>
      </c>
      <c r="R16" s="166">
        <f>Punten!R53</f>
        <v>0</v>
      </c>
      <c r="S16" s="166">
        <f>Punten!S53</f>
        <v>0</v>
      </c>
      <c r="T16" s="166">
        <f>Punten!T53</f>
        <v>0</v>
      </c>
      <c r="U16" s="166">
        <f>Punten!U53</f>
        <v>0</v>
      </c>
      <c r="V16" s="166">
        <f>Punten!V53</f>
        <v>0</v>
      </c>
      <c r="W16" s="166">
        <f>Punten!W53</f>
        <v>0</v>
      </c>
      <c r="X16" s="166">
        <f>Punten!X53</f>
        <v>0</v>
      </c>
      <c r="Y16" s="166">
        <f>Punten!Y53</f>
        <v>0</v>
      </c>
      <c r="Z16" s="166">
        <f>Punten!Z53</f>
        <v>0</v>
      </c>
      <c r="AA16" s="166">
        <f>Punten!AA53</f>
        <v>0</v>
      </c>
      <c r="AB16" s="166">
        <f>Punten!AB53</f>
        <v>0</v>
      </c>
      <c r="AC16" s="166">
        <f>Punten!AC53</f>
        <v>0</v>
      </c>
      <c r="AD16" s="166">
        <f>Punten!AD53</f>
        <v>0</v>
      </c>
      <c r="AE16" s="166">
        <f>Punten!AE53</f>
        <v>0</v>
      </c>
      <c r="AF16" s="166">
        <f>Punten!AF53</f>
        <v>0</v>
      </c>
      <c r="AG16" s="166">
        <f>Punten!AG53</f>
        <v>0</v>
      </c>
      <c r="AH16" s="166">
        <f>Punten!AH53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242</v>
      </c>
      <c r="G19" s="167"/>
      <c r="H19" s="166">
        <f>SUM(H6:H16)</f>
        <v>12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50</v>
      </c>
      <c r="L19" s="166">
        <f t="shared" si="1"/>
        <v>37</v>
      </c>
      <c r="M19" s="166">
        <f t="shared" si="1"/>
        <v>0</v>
      </c>
      <c r="N19" s="166">
        <f t="shared" si="1"/>
        <v>1</v>
      </c>
      <c r="O19" s="166">
        <f t="shared" si="1"/>
        <v>30</v>
      </c>
      <c r="P19" s="166">
        <f t="shared" si="1"/>
        <v>17</v>
      </c>
      <c r="Q19" s="166">
        <f t="shared" si="1"/>
        <v>25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04" t="s">
        <v>217</v>
      </c>
      <c r="B1" s="501" t="s">
        <v>296</v>
      </c>
      <c r="C1" s="501"/>
      <c r="D1" s="50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04" t="s">
        <v>218</v>
      </c>
      <c r="B2" s="502" t="s">
        <v>297</v>
      </c>
      <c r="C2" s="502"/>
      <c r="D2" s="50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04" t="s">
        <v>219</v>
      </c>
      <c r="B3" s="510" t="s">
        <v>298</v>
      </c>
      <c r="C3" s="503"/>
      <c r="D3" s="50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59"/>
      <c r="B4" s="259"/>
      <c r="C4" s="259"/>
      <c r="D4" s="25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08" t="s">
        <v>0</v>
      </c>
      <c r="B5" s="509" t="s">
        <v>1</v>
      </c>
      <c r="C5" s="509" t="s">
        <v>2</v>
      </c>
      <c r="D5" s="50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11" t="s">
        <v>164</v>
      </c>
      <c r="B6" s="512" t="s">
        <v>167</v>
      </c>
      <c r="C6" s="512" t="s">
        <v>177</v>
      </c>
      <c r="D6" s="513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98">
        <v>2</v>
      </c>
      <c r="B7" s="500" t="s">
        <v>24</v>
      </c>
      <c r="C7" s="499" t="s">
        <v>42</v>
      </c>
      <c r="D7" s="500">
        <v>500000</v>
      </c>
      <c r="E7" s="168"/>
      <c r="F7" s="166">
        <f t="shared" ref="F7:F16" si="0">SUM(H7:AH7)</f>
        <v>21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6</v>
      </c>
      <c r="Q7" s="166">
        <f>Punten!Q21</f>
        <v>6</v>
      </c>
      <c r="R7" s="166">
        <f>Punten!R21</f>
        <v>0</v>
      </c>
      <c r="S7" s="166">
        <f>Punten!S21</f>
        <v>0</v>
      </c>
      <c r="T7" s="166">
        <f>Punten!T21</f>
        <v>0</v>
      </c>
      <c r="U7" s="166">
        <f>Punten!U21</f>
        <v>0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98" t="s">
        <v>141</v>
      </c>
      <c r="B8" s="500" t="s">
        <v>147</v>
      </c>
      <c r="C8" s="499" t="s">
        <v>158</v>
      </c>
      <c r="D8" s="500">
        <v>500000</v>
      </c>
      <c r="E8" s="168"/>
      <c r="F8" s="166">
        <f t="shared" si="0"/>
        <v>0</v>
      </c>
      <c r="G8" s="167"/>
      <c r="H8" s="166">
        <f>Punten!H85</f>
        <v>0</v>
      </c>
      <c r="I8" s="166">
        <f>Punten!I85</f>
        <v>0</v>
      </c>
      <c r="J8" s="166">
        <f>Punten!J85</f>
        <v>0</v>
      </c>
      <c r="K8" s="166">
        <f>Punten!K85</f>
        <v>0</v>
      </c>
      <c r="L8" s="166">
        <f>Punten!L85</f>
        <v>0</v>
      </c>
      <c r="M8" s="166">
        <f>Punten!M85</f>
        <v>0</v>
      </c>
      <c r="N8" s="166">
        <f>Punten!N85</f>
        <v>0</v>
      </c>
      <c r="O8" s="166">
        <f>Punten!O85</f>
        <v>0</v>
      </c>
      <c r="P8" s="166">
        <f>Punten!P85</f>
        <v>0</v>
      </c>
      <c r="Q8" s="166">
        <f>Punten!Q85</f>
        <v>0</v>
      </c>
      <c r="R8" s="166">
        <f>Punten!R85</f>
        <v>0</v>
      </c>
      <c r="S8" s="166">
        <f>Punten!S85</f>
        <v>0</v>
      </c>
      <c r="T8" s="166">
        <f>Punten!T85</f>
        <v>0</v>
      </c>
      <c r="U8" s="166">
        <f>Punten!U85</f>
        <v>0</v>
      </c>
      <c r="V8" s="166">
        <f>Punten!V85</f>
        <v>0</v>
      </c>
      <c r="W8" s="166">
        <f>Punten!W85</f>
        <v>0</v>
      </c>
      <c r="X8" s="166">
        <f>Punten!X85</f>
        <v>0</v>
      </c>
      <c r="Y8" s="166">
        <f>Punten!Y85</f>
        <v>0</v>
      </c>
      <c r="Z8" s="166">
        <f>Punten!Z85</f>
        <v>0</v>
      </c>
      <c r="AA8" s="166">
        <f>Punten!AA85</f>
        <v>0</v>
      </c>
      <c r="AB8" s="166">
        <f>Punten!AB85</f>
        <v>0</v>
      </c>
      <c r="AC8" s="166">
        <f>Punten!AC85</f>
        <v>0</v>
      </c>
      <c r="AD8" s="166">
        <f>Punten!AD85</f>
        <v>0</v>
      </c>
      <c r="AE8" s="166">
        <f>Punten!AE85</f>
        <v>0</v>
      </c>
      <c r="AF8" s="166">
        <f>Punten!AF85</f>
        <v>0</v>
      </c>
      <c r="AG8" s="166">
        <f>Punten!AG85</f>
        <v>0</v>
      </c>
      <c r="AH8" s="166">
        <f>Punten!AH85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98" t="s">
        <v>141</v>
      </c>
      <c r="B9" s="499" t="s">
        <v>151</v>
      </c>
      <c r="C9" s="499" t="s">
        <v>161</v>
      </c>
      <c r="D9" s="500">
        <v>500000</v>
      </c>
      <c r="E9" s="168"/>
      <c r="F9" s="166">
        <f t="shared" si="0"/>
        <v>10</v>
      </c>
      <c r="G9" s="167"/>
      <c r="H9" s="166">
        <f>Punten!H87</f>
        <v>0</v>
      </c>
      <c r="I9" s="166">
        <f>Punten!I87</f>
        <v>10</v>
      </c>
      <c r="J9" s="166">
        <f>Punten!J87</f>
        <v>0</v>
      </c>
      <c r="K9" s="166">
        <f>Punten!K87</f>
        <v>0</v>
      </c>
      <c r="L9" s="166">
        <f>Punten!L87</f>
        <v>0</v>
      </c>
      <c r="M9" s="166">
        <f>Punten!M87</f>
        <v>0</v>
      </c>
      <c r="N9" s="166">
        <f>Punten!N87</f>
        <v>0</v>
      </c>
      <c r="O9" s="166">
        <f>Punten!O87</f>
        <v>0</v>
      </c>
      <c r="P9" s="166">
        <f>Punten!P87</f>
        <v>0</v>
      </c>
      <c r="Q9" s="166">
        <f>Punten!Q87</f>
        <v>0</v>
      </c>
      <c r="R9" s="166">
        <f>Punten!R87</f>
        <v>0</v>
      </c>
      <c r="S9" s="166">
        <f>Punten!S87</f>
        <v>0</v>
      </c>
      <c r="T9" s="166">
        <f>Punten!T87</f>
        <v>0</v>
      </c>
      <c r="U9" s="166">
        <f>Punten!U87</f>
        <v>0</v>
      </c>
      <c r="V9" s="166">
        <f>Punten!V87</f>
        <v>0</v>
      </c>
      <c r="W9" s="166">
        <f>Punten!W87</f>
        <v>0</v>
      </c>
      <c r="X9" s="166">
        <f>Punten!X87</f>
        <v>0</v>
      </c>
      <c r="Y9" s="166">
        <f>Punten!Y87</f>
        <v>0</v>
      </c>
      <c r="Z9" s="166">
        <f>Punten!Z87</f>
        <v>0</v>
      </c>
      <c r="AA9" s="166">
        <f>Punten!AA87</f>
        <v>0</v>
      </c>
      <c r="AB9" s="166">
        <f>Punten!AB87</f>
        <v>0</v>
      </c>
      <c r="AC9" s="166">
        <f>Punten!AC87</f>
        <v>0</v>
      </c>
      <c r="AD9" s="166">
        <f>Punten!AD87</f>
        <v>0</v>
      </c>
      <c r="AE9" s="166">
        <f>Punten!AE87</f>
        <v>0</v>
      </c>
      <c r="AF9" s="166">
        <f>Punten!AF87</f>
        <v>0</v>
      </c>
      <c r="AG9" s="166">
        <f>Punten!AG87</f>
        <v>0</v>
      </c>
      <c r="AH9" s="166">
        <f>Punten!AH87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17" t="s">
        <v>78</v>
      </c>
      <c r="B10" s="515" t="s">
        <v>90</v>
      </c>
      <c r="C10" s="515" t="s">
        <v>91</v>
      </c>
      <c r="D10" s="516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14">
        <v>1</v>
      </c>
      <c r="B11" s="515" t="s">
        <v>17</v>
      </c>
      <c r="C11" s="515" t="s">
        <v>22</v>
      </c>
      <c r="D11" s="516">
        <v>1500000</v>
      </c>
      <c r="E11" s="165"/>
      <c r="F11" s="166">
        <f t="shared" si="0"/>
        <v>50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0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17">
        <v>1</v>
      </c>
      <c r="B12" s="515" t="s">
        <v>7</v>
      </c>
      <c r="C12" s="515" t="s">
        <v>27</v>
      </c>
      <c r="D12" s="516">
        <v>1250000</v>
      </c>
      <c r="E12" s="165"/>
      <c r="F12" s="166">
        <f t="shared" si="0"/>
        <v>37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3</v>
      </c>
      <c r="Q12" s="166">
        <f>Punten!Q13</f>
        <v>11</v>
      </c>
      <c r="R12" s="166">
        <f>Punten!R13</f>
        <v>0</v>
      </c>
      <c r="S12" s="166">
        <f>Punten!S13</f>
        <v>0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17">
        <v>2</v>
      </c>
      <c r="B13" s="515" t="s">
        <v>224</v>
      </c>
      <c r="C13" s="515" t="s">
        <v>56</v>
      </c>
      <c r="D13" s="51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98" t="s">
        <v>164</v>
      </c>
      <c r="B14" s="500" t="s">
        <v>187</v>
      </c>
      <c r="C14" s="499" t="s">
        <v>245</v>
      </c>
      <c r="D14" s="500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98">
        <v>3</v>
      </c>
      <c r="B15" s="500" t="s">
        <v>76</v>
      </c>
      <c r="C15" s="500" t="s">
        <v>150</v>
      </c>
      <c r="D15" s="500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98">
        <v>3</v>
      </c>
      <c r="B16" s="500" t="s">
        <v>138</v>
      </c>
      <c r="C16" s="500" t="s">
        <v>144</v>
      </c>
      <c r="D16" s="500">
        <v>1500000</v>
      </c>
      <c r="E16" s="168"/>
      <c r="F16" s="166">
        <f t="shared" si="0"/>
        <v>21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12</v>
      </c>
      <c r="Q16" s="166">
        <f>Punten!Q78</f>
        <v>0</v>
      </c>
      <c r="R16" s="166">
        <f>Punten!R78</f>
        <v>0</v>
      </c>
      <c r="S16" s="166">
        <f>Punten!S78</f>
        <v>0</v>
      </c>
      <c r="T16" s="166">
        <f>Punten!T78</f>
        <v>0</v>
      </c>
      <c r="U16" s="166">
        <f>Punten!U78</f>
        <v>0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355</v>
      </c>
      <c r="G19" s="167"/>
      <c r="H19" s="166">
        <f>SUM(H6:H16)</f>
        <v>25</v>
      </c>
      <c r="I19" s="166">
        <f t="shared" ref="I19:AH19" si="1">SUM(I6:I16)</f>
        <v>32</v>
      </c>
      <c r="J19" s="166">
        <f t="shared" si="1"/>
        <v>57</v>
      </c>
      <c r="K19" s="166">
        <f t="shared" si="1"/>
        <v>72</v>
      </c>
      <c r="L19" s="166">
        <f t="shared" si="1"/>
        <v>71</v>
      </c>
      <c r="M19" s="166">
        <f t="shared" si="1"/>
        <v>9</v>
      </c>
      <c r="N19" s="166">
        <f t="shared" si="1"/>
        <v>1</v>
      </c>
      <c r="O19" s="166">
        <f t="shared" si="1"/>
        <v>18</v>
      </c>
      <c r="P19" s="166">
        <f t="shared" si="1"/>
        <v>33</v>
      </c>
      <c r="Q19" s="166">
        <f t="shared" si="1"/>
        <v>37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26" t="s">
        <v>217</v>
      </c>
      <c r="B1" s="523" t="s">
        <v>145</v>
      </c>
      <c r="C1" s="523"/>
      <c r="D1" s="52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26" t="s">
        <v>218</v>
      </c>
      <c r="B2" s="524" t="s">
        <v>299</v>
      </c>
      <c r="C2" s="524"/>
      <c r="D2" s="52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26" t="s">
        <v>219</v>
      </c>
      <c r="B3" s="532" t="s">
        <v>300</v>
      </c>
      <c r="C3" s="525"/>
      <c r="D3" s="529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18"/>
      <c r="B4" s="518"/>
      <c r="C4" s="518"/>
      <c r="D4" s="51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30" t="s">
        <v>0</v>
      </c>
      <c r="B5" s="531" t="s">
        <v>1</v>
      </c>
      <c r="C5" s="531" t="s">
        <v>2</v>
      </c>
      <c r="D5" s="531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33">
        <v>2</v>
      </c>
      <c r="B6" s="534" t="s">
        <v>222</v>
      </c>
      <c r="C6" s="534" t="s">
        <v>38</v>
      </c>
      <c r="D6" s="535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19" t="s">
        <v>141</v>
      </c>
      <c r="B7" s="520" t="s">
        <v>145</v>
      </c>
      <c r="C7" s="520" t="s">
        <v>156</v>
      </c>
      <c r="D7" s="521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19" t="s">
        <v>78</v>
      </c>
      <c r="B8" s="520" t="s">
        <v>81</v>
      </c>
      <c r="C8" s="520" t="s">
        <v>77</v>
      </c>
      <c r="D8" s="521">
        <v>1000000</v>
      </c>
      <c r="E8" s="168"/>
      <c r="F8" s="166">
        <f t="shared" si="0"/>
        <v>22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3</v>
      </c>
      <c r="Q8" s="166">
        <f>Punten!Q40</f>
        <v>1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0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19">
        <v>1</v>
      </c>
      <c r="B9" s="520" t="s">
        <v>9</v>
      </c>
      <c r="C9" s="520" t="s">
        <v>10</v>
      </c>
      <c r="D9" s="521">
        <v>1500000</v>
      </c>
      <c r="E9" s="168"/>
      <c r="F9" s="166">
        <f t="shared" si="0"/>
        <v>38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0</v>
      </c>
      <c r="T9" s="166">
        <f>Punten!T4</f>
        <v>0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39">
        <v>3</v>
      </c>
      <c r="B10" s="537" t="s">
        <v>106</v>
      </c>
      <c r="C10" s="538" t="s">
        <v>126</v>
      </c>
      <c r="D10" s="538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36" t="s">
        <v>141</v>
      </c>
      <c r="B11" s="540" t="s">
        <v>153</v>
      </c>
      <c r="C11" s="537" t="s">
        <v>163</v>
      </c>
      <c r="D11" s="538">
        <v>500000</v>
      </c>
      <c r="E11" s="165"/>
      <c r="F11" s="166">
        <f t="shared" si="0"/>
        <v>4</v>
      </c>
      <c r="G11" s="167"/>
      <c r="H11" s="166">
        <f>Punten!H89</f>
        <v>0</v>
      </c>
      <c r="I11" s="166">
        <f>Punten!I89</f>
        <v>4</v>
      </c>
      <c r="J11" s="166">
        <f>Punten!J89</f>
        <v>0</v>
      </c>
      <c r="K11" s="166">
        <f>Punten!K89</f>
        <v>0</v>
      </c>
      <c r="L11" s="166">
        <f>Punten!L89</f>
        <v>0</v>
      </c>
      <c r="M11" s="166">
        <f>Punten!M89</f>
        <v>0</v>
      </c>
      <c r="N11" s="166">
        <f>Punten!N89</f>
        <v>0</v>
      </c>
      <c r="O11" s="166">
        <f>Punten!O89</f>
        <v>0</v>
      </c>
      <c r="P11" s="166">
        <f>Punten!P89</f>
        <v>0</v>
      </c>
      <c r="Q11" s="166">
        <f>Punten!Q89</f>
        <v>0</v>
      </c>
      <c r="R11" s="166">
        <f>Punten!R89</f>
        <v>0</v>
      </c>
      <c r="S11" s="166">
        <f>Punten!S89</f>
        <v>0</v>
      </c>
      <c r="T11" s="166">
        <f>Punten!T89</f>
        <v>0</v>
      </c>
      <c r="U11" s="166">
        <f>Punten!U89</f>
        <v>0</v>
      </c>
      <c r="V11" s="166">
        <f>Punten!V89</f>
        <v>0</v>
      </c>
      <c r="W11" s="166">
        <f>Punten!W89</f>
        <v>0</v>
      </c>
      <c r="X11" s="166">
        <f>Punten!X89</f>
        <v>0</v>
      </c>
      <c r="Y11" s="166">
        <f>Punten!Y89</f>
        <v>0</v>
      </c>
      <c r="Z11" s="166">
        <f>Punten!Z89</f>
        <v>0</v>
      </c>
      <c r="AA11" s="166">
        <f>Punten!AA89</f>
        <v>0</v>
      </c>
      <c r="AB11" s="166">
        <f>Punten!AB89</f>
        <v>0</v>
      </c>
      <c r="AC11" s="166">
        <f>Punten!AC89</f>
        <v>0</v>
      </c>
      <c r="AD11" s="166">
        <f>Punten!AD89</f>
        <v>0</v>
      </c>
      <c r="AE11" s="166">
        <f>Punten!AE89</f>
        <v>0</v>
      </c>
      <c r="AF11" s="166">
        <f>Punten!AF89</f>
        <v>0</v>
      </c>
      <c r="AG11" s="166">
        <f>Punten!AG89</f>
        <v>0</v>
      </c>
      <c r="AH11" s="166">
        <f>Punten!AH89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39">
        <v>1</v>
      </c>
      <c r="B12" s="537" t="s">
        <v>19</v>
      </c>
      <c r="C12" s="537" t="s">
        <v>23</v>
      </c>
      <c r="D12" s="538">
        <v>1250000</v>
      </c>
      <c r="E12" s="165"/>
      <c r="F12" s="166">
        <f t="shared" si="0"/>
        <v>0</v>
      </c>
      <c r="G12" s="167"/>
      <c r="H12" s="166">
        <f>Punten!H11</f>
        <v>0</v>
      </c>
      <c r="I12" s="166">
        <f>Punten!I11</f>
        <v>0</v>
      </c>
      <c r="J12" s="166">
        <f>Punten!J11</f>
        <v>0</v>
      </c>
      <c r="K12" s="166">
        <f>Punten!K11</f>
        <v>0</v>
      </c>
      <c r="L12" s="166">
        <f>Punten!L11</f>
        <v>0</v>
      </c>
      <c r="M12" s="166">
        <f>Punten!M11</f>
        <v>0</v>
      </c>
      <c r="N12" s="166">
        <f>Punten!N11</f>
        <v>0</v>
      </c>
      <c r="O12" s="166">
        <f>Punten!O11</f>
        <v>0</v>
      </c>
      <c r="P12" s="166">
        <f>Punten!P11</f>
        <v>0</v>
      </c>
      <c r="Q12" s="166">
        <f>Punten!Q11</f>
        <v>0</v>
      </c>
      <c r="R12" s="166">
        <f>Punten!R11</f>
        <v>0</v>
      </c>
      <c r="S12" s="166">
        <f>Punten!S11</f>
        <v>0</v>
      </c>
      <c r="T12" s="166">
        <f>Punten!T11</f>
        <v>0</v>
      </c>
      <c r="U12" s="166">
        <f>Punten!U11</f>
        <v>0</v>
      </c>
      <c r="V12" s="166">
        <f>Punten!V11</f>
        <v>0</v>
      </c>
      <c r="W12" s="166">
        <f>Punten!W11</f>
        <v>0</v>
      </c>
      <c r="X12" s="166">
        <f>Punten!X11</f>
        <v>0</v>
      </c>
      <c r="Y12" s="166">
        <f>Punten!Y11</f>
        <v>0</v>
      </c>
      <c r="Z12" s="166">
        <f>Punten!Z11</f>
        <v>0</v>
      </c>
      <c r="AA12" s="166">
        <f>Punten!AA11</f>
        <v>0</v>
      </c>
      <c r="AB12" s="166">
        <f>Punten!AB11</f>
        <v>0</v>
      </c>
      <c r="AC12" s="166">
        <f>Punten!AC11</f>
        <v>0</v>
      </c>
      <c r="AD12" s="166">
        <f>Punten!AD11</f>
        <v>0</v>
      </c>
      <c r="AE12" s="166">
        <f>Punten!AE11</f>
        <v>0</v>
      </c>
      <c r="AF12" s="166">
        <f>Punten!AF11</f>
        <v>0</v>
      </c>
      <c r="AG12" s="166">
        <f>Punten!AG11</f>
        <v>0</v>
      </c>
      <c r="AH12" s="166">
        <f>Punten!AH11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39">
        <v>3</v>
      </c>
      <c r="B13" s="537" t="s">
        <v>234</v>
      </c>
      <c r="C13" s="538" t="s">
        <v>130</v>
      </c>
      <c r="D13" s="538">
        <v>1000000</v>
      </c>
      <c r="E13" s="165"/>
      <c r="F13" s="166">
        <f t="shared" si="0"/>
        <v>25</v>
      </c>
      <c r="G13" s="167"/>
      <c r="H13" s="166">
        <f>Punten!H70</f>
        <v>0</v>
      </c>
      <c r="I13" s="166">
        <f>Punten!I70</f>
        <v>11</v>
      </c>
      <c r="J13" s="166">
        <f>Punten!J70</f>
        <v>3</v>
      </c>
      <c r="K13" s="166">
        <f>Punten!K70</f>
        <v>0</v>
      </c>
      <c r="L13" s="166">
        <f>Punten!L70</f>
        <v>0</v>
      </c>
      <c r="M13" s="166">
        <f>Punten!M70</f>
        <v>0</v>
      </c>
      <c r="N13" s="166">
        <f>Punten!N70</f>
        <v>0</v>
      </c>
      <c r="O13" s="166">
        <f>Punten!O70</f>
        <v>11</v>
      </c>
      <c r="P13" s="166">
        <f>Punten!P70</f>
        <v>0</v>
      </c>
      <c r="Q13" s="166">
        <f>Punten!Q70</f>
        <v>0</v>
      </c>
      <c r="R13" s="166">
        <f>Punten!R70</f>
        <v>0</v>
      </c>
      <c r="S13" s="166">
        <f>Punten!S70</f>
        <v>0</v>
      </c>
      <c r="T13" s="166">
        <f>Punten!T70</f>
        <v>0</v>
      </c>
      <c r="U13" s="166">
        <f>Punten!U70</f>
        <v>0</v>
      </c>
      <c r="V13" s="166">
        <f>Punten!V70</f>
        <v>0</v>
      </c>
      <c r="W13" s="166">
        <f>Punten!W70</f>
        <v>0</v>
      </c>
      <c r="X13" s="166">
        <f>Punten!X70</f>
        <v>0</v>
      </c>
      <c r="Y13" s="166">
        <f>Punten!Y70</f>
        <v>0</v>
      </c>
      <c r="Z13" s="166">
        <f>Punten!Z70</f>
        <v>0</v>
      </c>
      <c r="AA13" s="166">
        <f>Punten!AA70</f>
        <v>0</v>
      </c>
      <c r="AB13" s="166">
        <f>Punten!AB70</f>
        <v>0</v>
      </c>
      <c r="AC13" s="166">
        <f>Punten!AC70</f>
        <v>0</v>
      </c>
      <c r="AD13" s="166">
        <f>Punten!AD70</f>
        <v>0</v>
      </c>
      <c r="AE13" s="166">
        <f>Punten!AE70</f>
        <v>0</v>
      </c>
      <c r="AF13" s="166">
        <f>Punten!AF70</f>
        <v>0</v>
      </c>
      <c r="AG13" s="166">
        <f>Punten!AG70</f>
        <v>0</v>
      </c>
      <c r="AH13" s="166">
        <f>Punten!AH70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19" t="s">
        <v>164</v>
      </c>
      <c r="B14" s="521" t="s">
        <v>187</v>
      </c>
      <c r="C14" s="520" t="s">
        <v>245</v>
      </c>
      <c r="D14" s="521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19" t="s">
        <v>78</v>
      </c>
      <c r="B15" s="520" t="s">
        <v>100</v>
      </c>
      <c r="C15" s="520" t="s">
        <v>99</v>
      </c>
      <c r="D15" s="521">
        <v>1500000</v>
      </c>
      <c r="E15" s="168"/>
      <c r="F15" s="166">
        <f t="shared" si="0"/>
        <v>9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22">
        <v>2</v>
      </c>
      <c r="B16" s="521" t="s">
        <v>225</v>
      </c>
      <c r="C16" s="520" t="s">
        <v>65</v>
      </c>
      <c r="D16" s="521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13000000</v>
      </c>
      <c r="E19" s="157"/>
      <c r="F19" s="166">
        <f>SUM(F6:F17)</f>
        <v>290</v>
      </c>
      <c r="G19" s="167"/>
      <c r="H19" s="166">
        <f>SUM(H6:H16)</f>
        <v>21</v>
      </c>
      <c r="I19" s="166">
        <f t="shared" ref="I19:AH19" si="1">SUM(I6:I16)</f>
        <v>47</v>
      </c>
      <c r="J19" s="166">
        <f t="shared" si="1"/>
        <v>61</v>
      </c>
      <c r="K19" s="166">
        <f t="shared" si="1"/>
        <v>66</v>
      </c>
      <c r="L19" s="166">
        <f t="shared" si="1"/>
        <v>38</v>
      </c>
      <c r="M19" s="166">
        <f t="shared" si="1"/>
        <v>3</v>
      </c>
      <c r="N19" s="166">
        <f t="shared" si="1"/>
        <v>2</v>
      </c>
      <c r="O19" s="166">
        <f t="shared" si="1"/>
        <v>38</v>
      </c>
      <c r="P19" s="166">
        <f t="shared" si="1"/>
        <v>12</v>
      </c>
      <c r="Q19" s="166">
        <f t="shared" si="1"/>
        <v>2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100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303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55" t="s">
        <v>304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141</v>
      </c>
      <c r="B7" s="115" t="s">
        <v>151</v>
      </c>
      <c r="C7" s="115" t="s">
        <v>161</v>
      </c>
      <c r="D7" s="114">
        <v>500000</v>
      </c>
      <c r="E7" s="168"/>
      <c r="F7" s="166">
        <f t="shared" ref="F7:F16" si="0">SUM(H7:AH7)</f>
        <v>10</v>
      </c>
      <c r="G7" s="167"/>
      <c r="H7" s="166">
        <f>Punten!H87</f>
        <v>0</v>
      </c>
      <c r="I7" s="166">
        <f>Punten!I87</f>
        <v>10</v>
      </c>
      <c r="J7" s="166">
        <f>Punten!J87</f>
        <v>0</v>
      </c>
      <c r="K7" s="166">
        <f>Punten!K87</f>
        <v>0</v>
      </c>
      <c r="L7" s="166">
        <f>Punten!L87</f>
        <v>0</v>
      </c>
      <c r="M7" s="166">
        <f>Punten!M87</f>
        <v>0</v>
      </c>
      <c r="N7" s="166">
        <f>Punten!N87</f>
        <v>0</v>
      </c>
      <c r="O7" s="166">
        <f>Punten!O87</f>
        <v>0</v>
      </c>
      <c r="P7" s="166">
        <f>Punten!P87</f>
        <v>0</v>
      </c>
      <c r="Q7" s="166">
        <f>Punten!Q87</f>
        <v>0</v>
      </c>
      <c r="R7" s="166">
        <f>Punten!R87</f>
        <v>0</v>
      </c>
      <c r="S7" s="166">
        <f>Punten!S87</f>
        <v>0</v>
      </c>
      <c r="T7" s="166">
        <f>Punten!T87</f>
        <v>0</v>
      </c>
      <c r="U7" s="166">
        <f>Punten!U87</f>
        <v>0</v>
      </c>
      <c r="V7" s="166">
        <f>Punten!V87</f>
        <v>0</v>
      </c>
      <c r="W7" s="166">
        <f>Punten!W87</f>
        <v>0</v>
      </c>
      <c r="X7" s="166">
        <f>Punten!X87</f>
        <v>0</v>
      </c>
      <c r="Y7" s="166">
        <f>Punten!Y87</f>
        <v>0</v>
      </c>
      <c r="Z7" s="166">
        <f>Punten!Z87</f>
        <v>0</v>
      </c>
      <c r="AA7" s="166">
        <f>Punten!AA87</f>
        <v>0</v>
      </c>
      <c r="AB7" s="166">
        <f>Punten!AB87</f>
        <v>0</v>
      </c>
      <c r="AC7" s="166">
        <f>Punten!AC87</f>
        <v>0</v>
      </c>
      <c r="AD7" s="166">
        <f>Punten!AD87</f>
        <v>0</v>
      </c>
      <c r="AE7" s="166">
        <f>Punten!AE87</f>
        <v>0</v>
      </c>
      <c r="AF7" s="166">
        <f>Punten!AF87</f>
        <v>0</v>
      </c>
      <c r="AG7" s="166">
        <f>Punten!AG87</f>
        <v>0</v>
      </c>
      <c r="AH7" s="166">
        <f>Punten!AH87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24</v>
      </c>
      <c r="C8" s="115" t="s">
        <v>42</v>
      </c>
      <c r="D8" s="114">
        <v>500000</v>
      </c>
      <c r="E8" s="168"/>
      <c r="F8" s="166">
        <f t="shared" si="0"/>
        <v>21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6</v>
      </c>
      <c r="Q8" s="166">
        <f>Punten!Q21</f>
        <v>6</v>
      </c>
      <c r="R8" s="166">
        <f>Punten!R21</f>
        <v>0</v>
      </c>
      <c r="S8" s="166">
        <f>Punten!S21</f>
        <v>0</v>
      </c>
      <c r="T8" s="166">
        <f>Punten!T21</f>
        <v>0</v>
      </c>
      <c r="U8" s="166">
        <f>Punten!U21</f>
        <v>0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6" t="s">
        <v>164</v>
      </c>
      <c r="B9" s="114" t="s">
        <v>182</v>
      </c>
      <c r="C9" s="115" t="s">
        <v>186</v>
      </c>
      <c r="D9" s="114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1</v>
      </c>
      <c r="B10" s="193" t="s">
        <v>21</v>
      </c>
      <c r="C10" s="193" t="s">
        <v>25</v>
      </c>
      <c r="D10" s="194">
        <v>250000</v>
      </c>
      <c r="E10" s="168"/>
      <c r="F10" s="166">
        <f t="shared" si="0"/>
        <v>44</v>
      </c>
      <c r="G10" s="167"/>
      <c r="H10" s="166">
        <f>Punten!H12</f>
        <v>19</v>
      </c>
      <c r="I10" s="166">
        <f>Punten!I12</f>
        <v>3</v>
      </c>
      <c r="J10" s="166">
        <f>Punten!J12</f>
        <v>19</v>
      </c>
      <c r="K10" s="166">
        <f>Punten!K12</f>
        <v>0</v>
      </c>
      <c r="L10" s="166">
        <f>Punten!L12</f>
        <v>0</v>
      </c>
      <c r="M10" s="166">
        <f>Punten!M12</f>
        <v>3</v>
      </c>
      <c r="N10" s="166">
        <f>Punten!N12</f>
        <v>0</v>
      </c>
      <c r="O10" s="166">
        <f>Punten!O12</f>
        <v>0</v>
      </c>
      <c r="P10" s="166">
        <f>Punten!P12</f>
        <v>0</v>
      </c>
      <c r="Q10" s="166">
        <f>Punten!Q12</f>
        <v>0</v>
      </c>
      <c r="R10" s="166">
        <f>Punten!R12</f>
        <v>0</v>
      </c>
      <c r="S10" s="166">
        <f>Punten!S12</f>
        <v>0</v>
      </c>
      <c r="T10" s="166">
        <f>Punten!T12</f>
        <v>0</v>
      </c>
      <c r="U10" s="166">
        <f>Punten!U12</f>
        <v>0</v>
      </c>
      <c r="V10" s="166">
        <f>Punten!V12</f>
        <v>0</v>
      </c>
      <c r="W10" s="166">
        <f>Punten!W12</f>
        <v>0</v>
      </c>
      <c r="X10" s="166">
        <f>Punten!X12</f>
        <v>0</v>
      </c>
      <c r="Y10" s="166">
        <f>Punten!Y12</f>
        <v>0</v>
      </c>
      <c r="Z10" s="166">
        <f>Punten!Z12</f>
        <v>0</v>
      </c>
      <c r="AA10" s="166">
        <f>Punten!AA12</f>
        <v>0</v>
      </c>
      <c r="AB10" s="166">
        <f>Punten!AB12</f>
        <v>0</v>
      </c>
      <c r="AC10" s="166">
        <f>Punten!AC12</f>
        <v>0</v>
      </c>
      <c r="AD10" s="166">
        <f>Punten!AD12</f>
        <v>0</v>
      </c>
      <c r="AE10" s="166">
        <f>Punten!AE12</f>
        <v>0</v>
      </c>
      <c r="AF10" s="166">
        <f>Punten!AF12</f>
        <v>0</v>
      </c>
      <c r="AG10" s="166">
        <f>Punten!AG12</f>
        <v>0</v>
      </c>
      <c r="AH10" s="166">
        <f>Punten!AH12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106</v>
      </c>
      <c r="C11" s="194" t="s">
        <v>126</v>
      </c>
      <c r="D11" s="194">
        <v>1750000</v>
      </c>
      <c r="E11" s="165"/>
      <c r="F11" s="166">
        <f t="shared" si="0"/>
        <v>25</v>
      </c>
      <c r="G11" s="167"/>
      <c r="H11" s="166">
        <f>Punten!H68</f>
        <v>8</v>
      </c>
      <c r="I11" s="166">
        <f>Punten!I68</f>
        <v>3</v>
      </c>
      <c r="J11" s="166">
        <f>Punten!J68</f>
        <v>3</v>
      </c>
      <c r="K11" s="166">
        <f>Punten!K68</f>
        <v>8</v>
      </c>
      <c r="L11" s="166">
        <f>Punten!L68</f>
        <v>0</v>
      </c>
      <c r="M11" s="166">
        <f>Punten!M68</f>
        <v>0</v>
      </c>
      <c r="N11" s="166">
        <f>Punten!N68</f>
        <v>0</v>
      </c>
      <c r="O11" s="166">
        <f>Punten!O68</f>
        <v>3</v>
      </c>
      <c r="P11" s="166">
        <f>Punten!P68</f>
        <v>0</v>
      </c>
      <c r="Q11" s="166">
        <f>Punten!Q68</f>
        <v>0</v>
      </c>
      <c r="R11" s="166">
        <f>Punten!R68</f>
        <v>0</v>
      </c>
      <c r="S11" s="166">
        <f>Punten!S68</f>
        <v>0</v>
      </c>
      <c r="T11" s="166">
        <f>Punten!T68</f>
        <v>0</v>
      </c>
      <c r="U11" s="166">
        <f>Punten!U68</f>
        <v>0</v>
      </c>
      <c r="V11" s="166">
        <f>Punten!V68</f>
        <v>0</v>
      </c>
      <c r="W11" s="166">
        <f>Punten!W68</f>
        <v>0</v>
      </c>
      <c r="X11" s="166">
        <f>Punten!X68</f>
        <v>0</v>
      </c>
      <c r="Y11" s="166">
        <f>Punten!Y68</f>
        <v>0</v>
      </c>
      <c r="Z11" s="166">
        <f>Punten!Z68</f>
        <v>0</v>
      </c>
      <c r="AA11" s="166">
        <f>Punten!AA68</f>
        <v>0</v>
      </c>
      <c r="AB11" s="166">
        <f>Punten!AB68</f>
        <v>0</v>
      </c>
      <c r="AC11" s="166">
        <f>Punten!AC68</f>
        <v>0</v>
      </c>
      <c r="AD11" s="166">
        <f>Punten!AD68</f>
        <v>0</v>
      </c>
      <c r="AE11" s="166">
        <f>Punten!AE68</f>
        <v>0</v>
      </c>
      <c r="AF11" s="166">
        <f>Punten!AF68</f>
        <v>0</v>
      </c>
      <c r="AG11" s="166">
        <f>Punten!AG68</f>
        <v>0</v>
      </c>
      <c r="AH11" s="166">
        <f>Punten!AH68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37</v>
      </c>
      <c r="C12" s="194" t="s">
        <v>137</v>
      </c>
      <c r="D12" s="194">
        <v>1750000</v>
      </c>
      <c r="E12" s="165"/>
      <c r="F12" s="166">
        <f t="shared" si="0"/>
        <v>14</v>
      </c>
      <c r="G12" s="167"/>
      <c r="H12" s="166">
        <f>Punten!H74</f>
        <v>0</v>
      </c>
      <c r="I12" s="166">
        <f>Punten!I74</f>
        <v>3</v>
      </c>
      <c r="J12" s="166">
        <f>Punten!J74</f>
        <v>0</v>
      </c>
      <c r="K12" s="166">
        <f>Punten!K74</f>
        <v>8</v>
      </c>
      <c r="L12" s="166">
        <f>Punten!L74</f>
        <v>0</v>
      </c>
      <c r="M12" s="166">
        <f>Punten!M74</f>
        <v>0</v>
      </c>
      <c r="N12" s="166">
        <f>Punten!N74</f>
        <v>0</v>
      </c>
      <c r="O12" s="166">
        <f>Punten!O74</f>
        <v>3</v>
      </c>
      <c r="P12" s="166">
        <f>Punten!P74</f>
        <v>0</v>
      </c>
      <c r="Q12" s="166">
        <f>Punten!Q74</f>
        <v>0</v>
      </c>
      <c r="R12" s="166">
        <f>Punten!R74</f>
        <v>0</v>
      </c>
      <c r="S12" s="166">
        <f>Punten!S74</f>
        <v>0</v>
      </c>
      <c r="T12" s="166">
        <f>Punten!T74</f>
        <v>0</v>
      </c>
      <c r="U12" s="166">
        <f>Punten!U74</f>
        <v>0</v>
      </c>
      <c r="V12" s="166">
        <f>Punten!V74</f>
        <v>0</v>
      </c>
      <c r="W12" s="166">
        <f>Punten!W74</f>
        <v>0</v>
      </c>
      <c r="X12" s="166">
        <f>Punten!X74</f>
        <v>0</v>
      </c>
      <c r="Y12" s="166">
        <f>Punten!Y74</f>
        <v>0</v>
      </c>
      <c r="Z12" s="166">
        <f>Punten!Z74</f>
        <v>0</v>
      </c>
      <c r="AA12" s="166">
        <f>Punten!AA74</f>
        <v>0</v>
      </c>
      <c r="AB12" s="166">
        <f>Punten!AB74</f>
        <v>0</v>
      </c>
      <c r="AC12" s="166">
        <f>Punten!AC74</f>
        <v>0</v>
      </c>
      <c r="AD12" s="166">
        <f>Punten!AD74</f>
        <v>0</v>
      </c>
      <c r="AE12" s="166">
        <f>Punten!AE74</f>
        <v>0</v>
      </c>
      <c r="AF12" s="166">
        <f>Punten!AF74</f>
        <v>0</v>
      </c>
      <c r="AG12" s="166">
        <f>Punten!AG74</f>
        <v>0</v>
      </c>
      <c r="AH12" s="166">
        <f>Punten!AH74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 t="s">
        <v>78</v>
      </c>
      <c r="B13" s="193" t="s">
        <v>90</v>
      </c>
      <c r="C13" s="193" t="s">
        <v>91</v>
      </c>
      <c r="D13" s="194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81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0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 t="s">
        <v>78</v>
      </c>
      <c r="B15" s="115" t="s">
        <v>100</v>
      </c>
      <c r="C15" s="115" t="s">
        <v>99</v>
      </c>
      <c r="D15" s="114">
        <v>1500000</v>
      </c>
      <c r="E15" s="168"/>
      <c r="F15" s="166">
        <f t="shared" si="0"/>
        <v>9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68</v>
      </c>
      <c r="C16" s="115" t="s">
        <v>69</v>
      </c>
      <c r="D16" s="114">
        <v>1750000</v>
      </c>
      <c r="E16" s="168"/>
      <c r="F16" s="166">
        <f t="shared" si="0"/>
        <v>51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0</v>
      </c>
      <c r="V16" s="166">
        <f>Punten!V36</f>
        <v>0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342</v>
      </c>
      <c r="G19" s="167"/>
      <c r="H19" s="166">
        <f>SUM(H6:H16)</f>
        <v>42</v>
      </c>
      <c r="I19" s="166">
        <f t="shared" ref="I19:AH19" si="1">SUM(I6:I16)</f>
        <v>25</v>
      </c>
      <c r="J19" s="166">
        <f t="shared" si="1"/>
        <v>43</v>
      </c>
      <c r="K19" s="166">
        <f t="shared" si="1"/>
        <v>62</v>
      </c>
      <c r="L19" s="166">
        <f t="shared" si="1"/>
        <v>50</v>
      </c>
      <c r="M19" s="166">
        <f t="shared" si="1"/>
        <v>15</v>
      </c>
      <c r="N19" s="166">
        <f t="shared" si="1"/>
        <v>14</v>
      </c>
      <c r="O19" s="166">
        <f t="shared" si="1"/>
        <v>39</v>
      </c>
      <c r="P19" s="166">
        <f t="shared" si="1"/>
        <v>27</v>
      </c>
      <c r="Q19" s="166">
        <f t="shared" si="1"/>
        <v>25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49" t="s">
        <v>217</v>
      </c>
      <c r="B1" s="546" t="s">
        <v>225</v>
      </c>
      <c r="C1" s="546"/>
      <c r="D1" s="55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49" t="s">
        <v>218</v>
      </c>
      <c r="B2" s="547" t="s">
        <v>301</v>
      </c>
      <c r="C2" s="547"/>
      <c r="D2" s="55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49" t="s">
        <v>219</v>
      </c>
      <c r="B3" s="555" t="s">
        <v>302</v>
      </c>
      <c r="C3" s="548"/>
      <c r="D3" s="55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41"/>
      <c r="B4" s="541"/>
      <c r="C4" s="541"/>
      <c r="D4" s="54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53" t="s">
        <v>0</v>
      </c>
      <c r="B5" s="554" t="s">
        <v>1</v>
      </c>
      <c r="C5" s="554" t="s">
        <v>2</v>
      </c>
      <c r="D5" s="55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56" t="s">
        <v>164</v>
      </c>
      <c r="B6" s="557" t="s">
        <v>167</v>
      </c>
      <c r="C6" s="557" t="s">
        <v>177</v>
      </c>
      <c r="D6" s="55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42" t="s">
        <v>141</v>
      </c>
      <c r="B7" s="543" t="s">
        <v>145</v>
      </c>
      <c r="C7" s="543" t="s">
        <v>156</v>
      </c>
      <c r="D7" s="544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42" t="s">
        <v>141</v>
      </c>
      <c r="B8" s="543" t="s">
        <v>151</v>
      </c>
      <c r="C8" s="543" t="s">
        <v>161</v>
      </c>
      <c r="D8" s="54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2">
        <v>2</v>
      </c>
      <c r="B9" s="544" t="s">
        <v>24</v>
      </c>
      <c r="C9" s="543" t="s">
        <v>42</v>
      </c>
      <c r="D9" s="544">
        <v>500000</v>
      </c>
      <c r="E9" s="168"/>
      <c r="F9" s="166">
        <f t="shared" si="0"/>
        <v>21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6</v>
      </c>
      <c r="Q9" s="166">
        <f>Punten!Q21</f>
        <v>6</v>
      </c>
      <c r="R9" s="166">
        <f>Punten!R21</f>
        <v>0</v>
      </c>
      <c r="S9" s="166">
        <f>Punten!S21</f>
        <v>0</v>
      </c>
      <c r="T9" s="166">
        <f>Punten!T21</f>
        <v>0</v>
      </c>
      <c r="U9" s="166">
        <f>Punten!U21</f>
        <v>0</v>
      </c>
      <c r="V9" s="166">
        <f>Punten!V21</f>
        <v>0</v>
      </c>
      <c r="W9" s="166">
        <f>Punten!W21</f>
        <v>0</v>
      </c>
      <c r="X9" s="166">
        <f>Punten!X21</f>
        <v>0</v>
      </c>
      <c r="Y9" s="166">
        <f>Punten!Y21</f>
        <v>0</v>
      </c>
      <c r="Z9" s="166">
        <f>Punten!Z21</f>
        <v>0</v>
      </c>
      <c r="AA9" s="166">
        <f>Punten!AA21</f>
        <v>0</v>
      </c>
      <c r="AB9" s="166">
        <f>Punten!AB21</f>
        <v>0</v>
      </c>
      <c r="AC9" s="166">
        <f>Punten!AC21</f>
        <v>0</v>
      </c>
      <c r="AD9" s="166">
        <f>Punten!AD21</f>
        <v>0</v>
      </c>
      <c r="AE9" s="166">
        <f>Punten!AE21</f>
        <v>0</v>
      </c>
      <c r="AF9" s="166">
        <f>Punten!AF21</f>
        <v>0</v>
      </c>
      <c r="AG9" s="166">
        <f>Punten!AG21</f>
        <v>0</v>
      </c>
      <c r="AH9" s="166">
        <f>Punten!AH21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61">
        <v>3</v>
      </c>
      <c r="B10" s="559" t="s">
        <v>106</v>
      </c>
      <c r="C10" s="560" t="s">
        <v>126</v>
      </c>
      <c r="D10" s="560">
        <v>1750000</v>
      </c>
      <c r="E10" s="168"/>
      <c r="F10" s="166">
        <f t="shared" si="0"/>
        <v>25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0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1">
        <v>1</v>
      </c>
      <c r="B11" s="559" t="s">
        <v>21</v>
      </c>
      <c r="C11" s="559" t="s">
        <v>25</v>
      </c>
      <c r="D11" s="560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1" t="s">
        <v>164</v>
      </c>
      <c r="B12" s="559" t="s">
        <v>184</v>
      </c>
      <c r="C12" s="559" t="s">
        <v>244</v>
      </c>
      <c r="D12" s="560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1" t="s">
        <v>78</v>
      </c>
      <c r="B13" s="559" t="s">
        <v>90</v>
      </c>
      <c r="C13" s="559" t="s">
        <v>91</v>
      </c>
      <c r="D13" s="560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42">
        <v>3</v>
      </c>
      <c r="B14" s="544" t="s">
        <v>76</v>
      </c>
      <c r="C14" s="544" t="s">
        <v>150</v>
      </c>
      <c r="D14" s="54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2">
        <v>1</v>
      </c>
      <c r="B15" s="543" t="s">
        <v>30</v>
      </c>
      <c r="C15" s="543" t="s">
        <v>33</v>
      </c>
      <c r="D15" s="544">
        <v>2250000</v>
      </c>
      <c r="E15" s="168"/>
      <c r="F15" s="166">
        <f t="shared" si="0"/>
        <v>81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45">
        <v>2</v>
      </c>
      <c r="B16" s="544" t="s">
        <v>225</v>
      </c>
      <c r="C16" s="543" t="s">
        <v>65</v>
      </c>
      <c r="D16" s="544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389</v>
      </c>
      <c r="G19" s="167"/>
      <c r="H19" s="166">
        <f>SUM(H6:H16)</f>
        <v>48</v>
      </c>
      <c r="I19" s="166">
        <f t="shared" ref="I19:AH19" si="1">SUM(I6:I16)</f>
        <v>51</v>
      </c>
      <c r="J19" s="166">
        <f t="shared" si="1"/>
        <v>70</v>
      </c>
      <c r="K19" s="166">
        <f t="shared" si="1"/>
        <v>64</v>
      </c>
      <c r="L19" s="166">
        <f t="shared" si="1"/>
        <v>62</v>
      </c>
      <c r="M19" s="166">
        <f t="shared" si="1"/>
        <v>9</v>
      </c>
      <c r="N19" s="166">
        <f t="shared" si="1"/>
        <v>7</v>
      </c>
      <c r="O19" s="166">
        <f t="shared" si="1"/>
        <v>30</v>
      </c>
      <c r="P19" s="166">
        <f t="shared" si="1"/>
        <v>24</v>
      </c>
      <c r="Q19" s="166">
        <f t="shared" si="1"/>
        <v>24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49" t="s">
        <v>217</v>
      </c>
      <c r="B1" s="546" t="s">
        <v>17</v>
      </c>
      <c r="C1" s="546"/>
      <c r="D1" s="550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49" t="s">
        <v>218</v>
      </c>
      <c r="B2" s="547" t="s">
        <v>305</v>
      </c>
      <c r="C2" s="547"/>
      <c r="D2" s="551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49" t="s">
        <v>219</v>
      </c>
      <c r="B3" s="555" t="s">
        <v>306</v>
      </c>
      <c r="C3" s="548"/>
      <c r="D3" s="552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41"/>
      <c r="B4" s="541"/>
      <c r="C4" s="541"/>
      <c r="D4" s="54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53" t="s">
        <v>0</v>
      </c>
      <c r="B5" s="554" t="s">
        <v>1</v>
      </c>
      <c r="C5" s="554" t="s">
        <v>2</v>
      </c>
      <c r="D5" s="554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56" t="s">
        <v>164</v>
      </c>
      <c r="B6" s="557" t="s">
        <v>167</v>
      </c>
      <c r="C6" s="557" t="s">
        <v>177</v>
      </c>
      <c r="D6" s="558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42" t="s">
        <v>78</v>
      </c>
      <c r="B7" s="543" t="s">
        <v>86</v>
      </c>
      <c r="C7" s="543" t="s">
        <v>87</v>
      </c>
      <c r="D7" s="544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42" t="s">
        <v>78</v>
      </c>
      <c r="B8" s="543" t="s">
        <v>81</v>
      </c>
      <c r="C8" s="543" t="s">
        <v>77</v>
      </c>
      <c r="D8" s="544">
        <v>1000000</v>
      </c>
      <c r="E8" s="168"/>
      <c r="F8" s="166">
        <f t="shared" si="0"/>
        <v>22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3</v>
      </c>
      <c r="Q8" s="166">
        <f>Punten!Q40</f>
        <v>1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0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42" t="s">
        <v>164</v>
      </c>
      <c r="B9" s="544" t="s">
        <v>180</v>
      </c>
      <c r="C9" s="543" t="s">
        <v>185</v>
      </c>
      <c r="D9" s="544">
        <v>750000</v>
      </c>
      <c r="E9" s="168"/>
      <c r="F9" s="166">
        <f t="shared" si="0"/>
        <v>29</v>
      </c>
      <c r="G9" s="167"/>
      <c r="H9" s="166">
        <f>Punten!H100</f>
        <v>0</v>
      </c>
      <c r="I9" s="166">
        <f>Punten!I100</f>
        <v>0</v>
      </c>
      <c r="J9" s="166">
        <f>Punten!J100</f>
        <v>0</v>
      </c>
      <c r="K9" s="166">
        <f>Punten!K100</f>
        <v>13</v>
      </c>
      <c r="L9" s="166">
        <f>Punten!L100</f>
        <v>16</v>
      </c>
      <c r="M9" s="166">
        <f>Punten!M100</f>
        <v>0</v>
      </c>
      <c r="N9" s="166">
        <f>Punten!N100</f>
        <v>0</v>
      </c>
      <c r="O9" s="166">
        <f>Punten!O100</f>
        <v>0</v>
      </c>
      <c r="P9" s="166">
        <f>Punten!P100</f>
        <v>0</v>
      </c>
      <c r="Q9" s="166">
        <f>Punten!Q100</f>
        <v>0</v>
      </c>
      <c r="R9" s="166">
        <f>Punten!R100</f>
        <v>0</v>
      </c>
      <c r="S9" s="166">
        <f>Punten!S100</f>
        <v>0</v>
      </c>
      <c r="T9" s="166">
        <f>Punten!T100</f>
        <v>0</v>
      </c>
      <c r="U9" s="166">
        <f>Punten!U100</f>
        <v>0</v>
      </c>
      <c r="V9" s="166">
        <f>Punten!V100</f>
        <v>0</v>
      </c>
      <c r="W9" s="166">
        <f>Punten!W100</f>
        <v>0</v>
      </c>
      <c r="X9" s="166">
        <f>Punten!X100</f>
        <v>0</v>
      </c>
      <c r="Y9" s="166">
        <f>Punten!Y100</f>
        <v>0</v>
      </c>
      <c r="Z9" s="166">
        <f>Punten!Z100</f>
        <v>0</v>
      </c>
      <c r="AA9" s="166">
        <f>Punten!AA100</f>
        <v>0</v>
      </c>
      <c r="AB9" s="166">
        <f>Punten!AB100</f>
        <v>0</v>
      </c>
      <c r="AC9" s="166">
        <f>Punten!AC100</f>
        <v>0</v>
      </c>
      <c r="AD9" s="166">
        <f>Punten!AD100</f>
        <v>0</v>
      </c>
      <c r="AE9" s="166">
        <f>Punten!AE100</f>
        <v>0</v>
      </c>
      <c r="AF9" s="166">
        <f>Punten!AF100</f>
        <v>0</v>
      </c>
      <c r="AG9" s="166">
        <f>Punten!AG100</f>
        <v>0</v>
      </c>
      <c r="AH9" s="166">
        <f>Punten!AH100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61">
        <v>1</v>
      </c>
      <c r="B10" s="559" t="s">
        <v>7</v>
      </c>
      <c r="C10" s="560" t="s">
        <v>27</v>
      </c>
      <c r="D10" s="560">
        <v>1250000</v>
      </c>
      <c r="E10" s="168"/>
      <c r="F10" s="166">
        <f t="shared" si="0"/>
        <v>37</v>
      </c>
      <c r="G10" s="167"/>
      <c r="H10" s="166">
        <f>Punten!H13</f>
        <v>8</v>
      </c>
      <c r="I10" s="166">
        <f>Punten!I13</f>
        <v>0</v>
      </c>
      <c r="J10" s="166">
        <f>Punten!J13</f>
        <v>3</v>
      </c>
      <c r="K10" s="166">
        <f>Punten!K13</f>
        <v>3</v>
      </c>
      <c r="L10" s="166">
        <f>Punten!L13</f>
        <v>3</v>
      </c>
      <c r="M10" s="166">
        <f>Punten!M13</f>
        <v>3</v>
      </c>
      <c r="N10" s="166">
        <f>Punten!N13</f>
        <v>0</v>
      </c>
      <c r="O10" s="166">
        <f>Punten!O13</f>
        <v>3</v>
      </c>
      <c r="P10" s="166">
        <f>Punten!P13</f>
        <v>3</v>
      </c>
      <c r="Q10" s="166">
        <f>Punten!Q13</f>
        <v>11</v>
      </c>
      <c r="R10" s="166">
        <f>Punten!R13</f>
        <v>0</v>
      </c>
      <c r="S10" s="166">
        <f>Punten!S13</f>
        <v>0</v>
      </c>
      <c r="T10" s="166">
        <f>Punten!T13</f>
        <v>0</v>
      </c>
      <c r="U10" s="166">
        <f>Punten!U13</f>
        <v>0</v>
      </c>
      <c r="V10" s="166">
        <f>Punten!V13</f>
        <v>0</v>
      </c>
      <c r="W10" s="166">
        <f>Punten!W13</f>
        <v>0</v>
      </c>
      <c r="X10" s="166">
        <f>Punten!X13</f>
        <v>0</v>
      </c>
      <c r="Y10" s="166">
        <f>Punten!Y13</f>
        <v>0</v>
      </c>
      <c r="Z10" s="166">
        <f>Punten!Z13</f>
        <v>0</v>
      </c>
      <c r="AA10" s="166">
        <f>Punten!AA13</f>
        <v>0</v>
      </c>
      <c r="AB10" s="166">
        <f>Punten!AB13</f>
        <v>0</v>
      </c>
      <c r="AC10" s="166">
        <f>Punten!AC13</f>
        <v>0</v>
      </c>
      <c r="AD10" s="166">
        <f>Punten!AD13</f>
        <v>0</v>
      </c>
      <c r="AE10" s="166">
        <f>Punten!AE13</f>
        <v>0</v>
      </c>
      <c r="AF10" s="166">
        <f>Punten!AF13</f>
        <v>0</v>
      </c>
      <c r="AG10" s="166">
        <f>Punten!AG13</f>
        <v>0</v>
      </c>
      <c r="AH10" s="166">
        <f>Punten!AH13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1">
        <v>2</v>
      </c>
      <c r="B11" s="559" t="s">
        <v>224</v>
      </c>
      <c r="C11" s="559" t="s">
        <v>56</v>
      </c>
      <c r="D11" s="560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1" t="s">
        <v>141</v>
      </c>
      <c r="B12" s="559" t="s">
        <v>157</v>
      </c>
      <c r="C12" s="559" t="s">
        <v>168</v>
      </c>
      <c r="D12" s="560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1">
        <v>1</v>
      </c>
      <c r="B13" s="559" t="s">
        <v>17</v>
      </c>
      <c r="C13" s="559" t="s">
        <v>22</v>
      </c>
      <c r="D13" s="560">
        <v>1500000</v>
      </c>
      <c r="E13" s="165"/>
      <c r="F13" s="166">
        <f t="shared" si="0"/>
        <v>50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0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42">
        <v>3</v>
      </c>
      <c r="B14" s="544" t="s">
        <v>76</v>
      </c>
      <c r="C14" s="544" t="s">
        <v>150</v>
      </c>
      <c r="D14" s="54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42">
        <v>2</v>
      </c>
      <c r="B15" s="543" t="s">
        <v>225</v>
      </c>
      <c r="C15" s="543" t="s">
        <v>65</v>
      </c>
      <c r="D15" s="544">
        <v>750000</v>
      </c>
      <c r="E15" s="168"/>
      <c r="F15" s="166">
        <f t="shared" si="0"/>
        <v>60</v>
      </c>
      <c r="G15" s="167"/>
      <c r="H15" s="166">
        <f>Punten!H34</f>
        <v>0</v>
      </c>
      <c r="I15" s="166">
        <f>Punten!I34</f>
        <v>9</v>
      </c>
      <c r="J15" s="166">
        <f>Punten!J34</f>
        <v>27</v>
      </c>
      <c r="K15" s="166">
        <f>Punten!K34</f>
        <v>3</v>
      </c>
      <c r="L15" s="166">
        <f>Punten!L34</f>
        <v>3</v>
      </c>
      <c r="M15" s="166">
        <f>Punten!M34</f>
        <v>3</v>
      </c>
      <c r="N15" s="166">
        <f>Punten!N34</f>
        <v>0</v>
      </c>
      <c r="O15" s="166">
        <f>Punten!O34</f>
        <v>15</v>
      </c>
      <c r="P15" s="166">
        <f>Punten!P34</f>
        <v>0</v>
      </c>
      <c r="Q15" s="166">
        <f>Punten!Q34</f>
        <v>0</v>
      </c>
      <c r="R15" s="166">
        <f>Punten!R34</f>
        <v>0</v>
      </c>
      <c r="S15" s="166">
        <f>Punten!S34</f>
        <v>0</v>
      </c>
      <c r="T15" s="166">
        <f>Punten!T34</f>
        <v>0</v>
      </c>
      <c r="U15" s="166">
        <f>Punten!U34</f>
        <v>0</v>
      </c>
      <c r="V15" s="166">
        <f>Punten!V34</f>
        <v>0</v>
      </c>
      <c r="W15" s="166">
        <f>Punten!W34</f>
        <v>0</v>
      </c>
      <c r="X15" s="166">
        <f>Punten!X34</f>
        <v>0</v>
      </c>
      <c r="Y15" s="166">
        <f>Punten!Y34</f>
        <v>0</v>
      </c>
      <c r="Z15" s="166">
        <f>Punten!Z34</f>
        <v>0</v>
      </c>
      <c r="AA15" s="166">
        <f>Punten!AA34</f>
        <v>0</v>
      </c>
      <c r="AB15" s="166">
        <f>Punten!AB34</f>
        <v>0</v>
      </c>
      <c r="AC15" s="166">
        <f>Punten!AC34</f>
        <v>0</v>
      </c>
      <c r="AD15" s="166">
        <f>Punten!AD34</f>
        <v>0</v>
      </c>
      <c r="AE15" s="166">
        <f>Punten!AE34</f>
        <v>0</v>
      </c>
      <c r="AF15" s="166">
        <f>Punten!AF34</f>
        <v>0</v>
      </c>
      <c r="AG15" s="166">
        <f>Punten!AG34</f>
        <v>0</v>
      </c>
      <c r="AH15" s="166">
        <f>Punten!AH34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45">
        <v>3</v>
      </c>
      <c r="B16" s="544" t="s">
        <v>138</v>
      </c>
      <c r="C16" s="543" t="s">
        <v>144</v>
      </c>
      <c r="D16" s="544">
        <v>1500000</v>
      </c>
      <c r="E16" s="168"/>
      <c r="F16" s="166">
        <f t="shared" si="0"/>
        <v>21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12</v>
      </c>
      <c r="Q16" s="166">
        <f>Punten!Q78</f>
        <v>0</v>
      </c>
      <c r="R16" s="166">
        <f>Punten!R78</f>
        <v>0</v>
      </c>
      <c r="S16" s="166">
        <f>Punten!S78</f>
        <v>0</v>
      </c>
      <c r="T16" s="166">
        <f>Punten!T78</f>
        <v>0</v>
      </c>
      <c r="U16" s="166">
        <f>Punten!U78</f>
        <v>0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357</v>
      </c>
      <c r="G19" s="167"/>
      <c r="H19" s="166">
        <f>SUM(H6:H16)</f>
        <v>35</v>
      </c>
      <c r="I19" s="166">
        <f t="shared" ref="I19:AH19" si="1">SUM(I6:I16)</f>
        <v>36</v>
      </c>
      <c r="J19" s="166">
        <f t="shared" si="1"/>
        <v>72</v>
      </c>
      <c r="K19" s="166">
        <f t="shared" si="1"/>
        <v>57</v>
      </c>
      <c r="L19" s="166">
        <f t="shared" si="1"/>
        <v>71</v>
      </c>
      <c r="M19" s="166">
        <f t="shared" si="1"/>
        <v>9</v>
      </c>
      <c r="N19" s="166">
        <f t="shared" si="1"/>
        <v>2</v>
      </c>
      <c r="O19" s="166">
        <f t="shared" si="1"/>
        <v>27</v>
      </c>
      <c r="P19" s="166">
        <f t="shared" si="1"/>
        <v>24</v>
      </c>
      <c r="Q19" s="166">
        <f t="shared" si="1"/>
        <v>24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84" t="s">
        <v>217</v>
      </c>
      <c r="B1" s="581" t="s">
        <v>307</v>
      </c>
      <c r="C1" s="581"/>
      <c r="D1" s="58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84" t="s">
        <v>218</v>
      </c>
      <c r="B2" s="582" t="s">
        <v>308</v>
      </c>
      <c r="C2" s="582"/>
      <c r="D2" s="58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84" t="s">
        <v>219</v>
      </c>
      <c r="B3" s="590" t="s">
        <v>309</v>
      </c>
      <c r="C3" s="583"/>
      <c r="D3" s="58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76"/>
      <c r="B4" s="576"/>
      <c r="C4" s="576"/>
      <c r="D4" s="576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88" t="s">
        <v>0</v>
      </c>
      <c r="B5" s="589" t="s">
        <v>1</v>
      </c>
      <c r="C5" s="589" t="s">
        <v>2</v>
      </c>
      <c r="D5" s="58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91">
        <v>1</v>
      </c>
      <c r="B6" s="592" t="s">
        <v>5</v>
      </c>
      <c r="C6" s="592" t="s">
        <v>6</v>
      </c>
      <c r="D6" s="593">
        <v>1250000</v>
      </c>
      <c r="E6" s="165"/>
      <c r="F6" s="166">
        <f>SUM(H6:AH6)</f>
        <v>36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0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77" t="s">
        <v>78</v>
      </c>
      <c r="B7" s="578" t="s">
        <v>86</v>
      </c>
      <c r="C7" s="578" t="s">
        <v>87</v>
      </c>
      <c r="D7" s="579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77">
        <v>3</v>
      </c>
      <c r="B8" s="579" t="s">
        <v>125</v>
      </c>
      <c r="C8" s="579" t="s">
        <v>120</v>
      </c>
      <c r="D8" s="579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77" t="s">
        <v>141</v>
      </c>
      <c r="B9" s="579" t="s">
        <v>238</v>
      </c>
      <c r="C9" s="578" t="s">
        <v>162</v>
      </c>
      <c r="D9" s="579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96" t="s">
        <v>164</v>
      </c>
      <c r="B10" s="594" t="s">
        <v>184</v>
      </c>
      <c r="C10" s="594" t="s">
        <v>244</v>
      </c>
      <c r="D10" s="595">
        <v>1250000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Punten!R106</f>
        <v>0</v>
      </c>
      <c r="S10" s="166">
        <f>Punten!S106</f>
        <v>0</v>
      </c>
      <c r="T10" s="166">
        <f>Punten!T106</f>
        <v>0</v>
      </c>
      <c r="U10" s="166">
        <f>Punten!U106</f>
        <v>0</v>
      </c>
      <c r="V10" s="166">
        <f>Punten!V106</f>
        <v>0</v>
      </c>
      <c r="W10" s="166">
        <f>Punten!W106</f>
        <v>0</v>
      </c>
      <c r="X10" s="166">
        <f>Punten!X106</f>
        <v>0</v>
      </c>
      <c r="Y10" s="166">
        <f>Punten!Y106</f>
        <v>0</v>
      </c>
      <c r="Z10" s="166">
        <f>Punten!Z106</f>
        <v>0</v>
      </c>
      <c r="AA10" s="166">
        <f>Punten!AA106</f>
        <v>0</v>
      </c>
      <c r="AB10" s="166">
        <f>Punten!AB106</f>
        <v>0</v>
      </c>
      <c r="AC10" s="166">
        <f>Punten!AC106</f>
        <v>0</v>
      </c>
      <c r="AD10" s="166">
        <f>Punten!AD106</f>
        <v>0</v>
      </c>
      <c r="AE10" s="166">
        <f>Punten!AE106</f>
        <v>0</v>
      </c>
      <c r="AF10" s="166">
        <f>Punten!AF106</f>
        <v>0</v>
      </c>
      <c r="AG10" s="166">
        <f>Punten!AG106</f>
        <v>0</v>
      </c>
      <c r="AH10" s="166">
        <f>Punten!AH106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96">
        <v>1</v>
      </c>
      <c r="B11" s="594" t="s">
        <v>21</v>
      </c>
      <c r="C11" s="594" t="s">
        <v>25</v>
      </c>
      <c r="D11" s="595">
        <v>250000</v>
      </c>
      <c r="E11" s="165"/>
      <c r="F11" s="166">
        <f t="shared" si="0"/>
        <v>44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0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96" t="s">
        <v>78</v>
      </c>
      <c r="B12" s="594" t="s">
        <v>90</v>
      </c>
      <c r="C12" s="594" t="s">
        <v>91</v>
      </c>
      <c r="D12" s="595">
        <v>750000</v>
      </c>
      <c r="E12" s="165"/>
      <c r="F12" s="166">
        <f t="shared" si="0"/>
        <v>17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3</v>
      </c>
      <c r="Q12" s="166">
        <f>Punten!Q47</f>
        <v>9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0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96">
        <v>2</v>
      </c>
      <c r="B13" s="594" t="s">
        <v>53</v>
      </c>
      <c r="C13" s="594" t="s">
        <v>50</v>
      </c>
      <c r="D13" s="595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80">
        <v>2</v>
      </c>
      <c r="B14" s="579" t="s">
        <v>225</v>
      </c>
      <c r="C14" s="578" t="s">
        <v>65</v>
      </c>
      <c r="D14" s="579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77">
        <v>3</v>
      </c>
      <c r="B15" s="579" t="s">
        <v>76</v>
      </c>
      <c r="C15" s="579" t="s">
        <v>150</v>
      </c>
      <c r="D15" s="579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77" t="s">
        <v>164</v>
      </c>
      <c r="B16" s="579" t="s">
        <v>187</v>
      </c>
      <c r="C16" s="578" t="s">
        <v>245</v>
      </c>
      <c r="D16" s="579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352</v>
      </c>
      <c r="G19" s="167"/>
      <c r="H19" s="166">
        <f>SUM(H6:H16)</f>
        <v>28</v>
      </c>
      <c r="I19" s="166">
        <f t="shared" ref="I19:AH19" si="1">SUM(I6:I16)</f>
        <v>42</v>
      </c>
      <c r="J19" s="166">
        <f t="shared" si="1"/>
        <v>75</v>
      </c>
      <c r="K19" s="166">
        <f t="shared" si="1"/>
        <v>81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24</v>
      </c>
      <c r="P19" s="166">
        <f t="shared" si="1"/>
        <v>20</v>
      </c>
      <c r="Q19" s="166">
        <f t="shared" si="1"/>
        <v>18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C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249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250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78</v>
      </c>
      <c r="B7" s="115" t="s">
        <v>81</v>
      </c>
      <c r="C7" s="115" t="s">
        <v>77</v>
      </c>
      <c r="D7" s="114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55</v>
      </c>
      <c r="C8" s="115" t="s">
        <v>49</v>
      </c>
      <c r="D8" s="114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141</v>
      </c>
      <c r="B9" s="114" t="s">
        <v>149</v>
      </c>
      <c r="C9" s="115" t="s">
        <v>160</v>
      </c>
      <c r="D9" s="114">
        <v>750000</v>
      </c>
      <c r="E9" s="168"/>
      <c r="F9" s="166">
        <f t="shared" si="0"/>
        <v>0</v>
      </c>
      <c r="G9" s="167"/>
      <c r="H9" s="166">
        <f>Punten!H86</f>
        <v>0</v>
      </c>
      <c r="I9" s="166">
        <f>Punten!I86</f>
        <v>0</v>
      </c>
      <c r="J9" s="166">
        <f>Punten!J86</f>
        <v>0</v>
      </c>
      <c r="K9" s="166">
        <f>Punten!K86</f>
        <v>0</v>
      </c>
      <c r="L9" s="166">
        <f>Punten!L86</f>
        <v>0</v>
      </c>
      <c r="M9" s="166">
        <f>Punten!M86</f>
        <v>0</v>
      </c>
      <c r="N9" s="166">
        <f>Punten!N86</f>
        <v>0</v>
      </c>
      <c r="O9" s="166">
        <f>Punten!O86</f>
        <v>0</v>
      </c>
      <c r="P9" s="166">
        <f>Punten!P86</f>
        <v>0</v>
      </c>
      <c r="Q9" s="166">
        <f>Punten!Q86</f>
        <v>0</v>
      </c>
      <c r="R9" s="166">
        <f>Punten!R86</f>
        <v>0</v>
      </c>
      <c r="S9" s="166">
        <f>Punten!S86</f>
        <v>0</v>
      </c>
      <c r="T9" s="166">
        <f>Punten!T86</f>
        <v>0</v>
      </c>
      <c r="U9" s="166">
        <f>Punten!U86</f>
        <v>0</v>
      </c>
      <c r="V9" s="166">
        <f>Punten!V86</f>
        <v>0</v>
      </c>
      <c r="W9" s="166">
        <f>Punten!W86</f>
        <v>0</v>
      </c>
      <c r="X9" s="166">
        <f>Punten!X86</f>
        <v>0</v>
      </c>
      <c r="Y9" s="166">
        <f>Punten!Y86</f>
        <v>0</v>
      </c>
      <c r="Z9" s="166">
        <f>Punten!Z86</f>
        <v>0</v>
      </c>
      <c r="AA9" s="166">
        <f>Punten!AA86</f>
        <v>0</v>
      </c>
      <c r="AB9" s="166">
        <f>Punten!AB86</f>
        <v>0</v>
      </c>
      <c r="AC9" s="166">
        <f>Punten!AC86</f>
        <v>0</v>
      </c>
      <c r="AD9" s="166">
        <f>Punten!AD86</f>
        <v>0</v>
      </c>
      <c r="AE9" s="166">
        <f>Punten!AE86</f>
        <v>0</v>
      </c>
      <c r="AF9" s="166">
        <f>Punten!AF86</f>
        <v>0</v>
      </c>
      <c r="AG9" s="166">
        <f>Punten!AG86</f>
        <v>0</v>
      </c>
      <c r="AH9" s="166">
        <f>Punten!AH86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13" t="s">
        <v>164</v>
      </c>
      <c r="B10" s="114" t="s">
        <v>114</v>
      </c>
      <c r="C10" s="115" t="s">
        <v>183</v>
      </c>
      <c r="D10" s="114">
        <v>500000</v>
      </c>
      <c r="E10" s="168"/>
      <c r="F10" s="166">
        <f t="shared" si="0"/>
        <v>7</v>
      </c>
      <c r="G10" s="167"/>
      <c r="H10" s="166">
        <f>Punten!H99</f>
        <v>0</v>
      </c>
      <c r="I10" s="166">
        <f>Punten!I99</f>
        <v>4</v>
      </c>
      <c r="J10" s="166">
        <f>Punten!J99</f>
        <v>3</v>
      </c>
      <c r="K10" s="166">
        <f>Punten!K99</f>
        <v>0</v>
      </c>
      <c r="L10" s="166">
        <f>Punten!L99</f>
        <v>0</v>
      </c>
      <c r="M10" s="166">
        <f>Punten!M99</f>
        <v>0</v>
      </c>
      <c r="N10" s="166">
        <f>Punten!N99</f>
        <v>0</v>
      </c>
      <c r="O10" s="166">
        <f>Punten!O99</f>
        <v>0</v>
      </c>
      <c r="P10" s="166">
        <f>Punten!P99</f>
        <v>0</v>
      </c>
      <c r="Q10" s="166">
        <f>Punten!Q99</f>
        <v>0</v>
      </c>
      <c r="R10" s="166">
        <f>Punten!R99</f>
        <v>0</v>
      </c>
      <c r="S10" s="166">
        <f>Punten!S99</f>
        <v>0</v>
      </c>
      <c r="T10" s="166">
        <f>Punten!T99</f>
        <v>0</v>
      </c>
      <c r="U10" s="166">
        <f>Punten!U99</f>
        <v>0</v>
      </c>
      <c r="V10" s="166">
        <f>Punten!V99</f>
        <v>0</v>
      </c>
      <c r="W10" s="166">
        <f>Punten!W99</f>
        <v>0</v>
      </c>
      <c r="X10" s="166">
        <f>Punten!X99</f>
        <v>0</v>
      </c>
      <c r="Y10" s="166">
        <f>Punten!Y99</f>
        <v>0</v>
      </c>
      <c r="Z10" s="166">
        <f>Punten!Z99</f>
        <v>0</v>
      </c>
      <c r="AA10" s="166">
        <f>Punten!AA99</f>
        <v>0</v>
      </c>
      <c r="AB10" s="166">
        <f>Punten!AB99</f>
        <v>0</v>
      </c>
      <c r="AC10" s="166">
        <f>Punten!AC99</f>
        <v>0</v>
      </c>
      <c r="AD10" s="166">
        <f>Punten!AD99</f>
        <v>0</v>
      </c>
      <c r="AE10" s="166">
        <f>Punten!AE99</f>
        <v>0</v>
      </c>
      <c r="AF10" s="166">
        <f>Punten!AF99</f>
        <v>0</v>
      </c>
      <c r="AG10" s="166">
        <f>Punten!AG99</f>
        <v>0</v>
      </c>
      <c r="AH10" s="166">
        <f>Punten!AH99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37</v>
      </c>
      <c r="C11" s="194" t="s">
        <v>137</v>
      </c>
      <c r="D11" s="194">
        <v>1750000</v>
      </c>
      <c r="E11" s="165"/>
      <c r="F11" s="166">
        <f t="shared" si="0"/>
        <v>14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0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0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106</v>
      </c>
      <c r="C12" s="194" t="s">
        <v>126</v>
      </c>
      <c r="D12" s="194">
        <v>1750000</v>
      </c>
      <c r="E12" s="165"/>
      <c r="F12" s="166">
        <f t="shared" si="0"/>
        <v>25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0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2</v>
      </c>
      <c r="B13" s="193" t="s">
        <v>224</v>
      </c>
      <c r="C13" s="193" t="s">
        <v>56</v>
      </c>
      <c r="D13" s="194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6">
        <v>1</v>
      </c>
      <c r="B14" s="114" t="s">
        <v>26</v>
      </c>
      <c r="C14" s="115" t="s">
        <v>29</v>
      </c>
      <c r="D14" s="114">
        <v>1750000</v>
      </c>
      <c r="E14" s="168"/>
      <c r="F14" s="166">
        <f t="shared" si="0"/>
        <v>36</v>
      </c>
      <c r="G14" s="167"/>
      <c r="H14" s="166">
        <f>Punten!H14</f>
        <v>0</v>
      </c>
      <c r="I14" s="166">
        <f>Punten!I14</f>
        <v>3</v>
      </c>
      <c r="J14" s="166">
        <f>Punten!J14</f>
        <v>0</v>
      </c>
      <c r="K14" s="166">
        <f>Punten!K14</f>
        <v>3</v>
      </c>
      <c r="L14" s="166">
        <f>Punten!L14</f>
        <v>9</v>
      </c>
      <c r="M14" s="166">
        <f>Punten!M14</f>
        <v>0</v>
      </c>
      <c r="N14" s="166">
        <f>Punten!N14</f>
        <v>0</v>
      </c>
      <c r="O14" s="166">
        <f>Punten!O14</f>
        <v>15</v>
      </c>
      <c r="P14" s="166">
        <f>Punten!P14</f>
        <v>3</v>
      </c>
      <c r="Q14" s="166">
        <f>Punten!Q14</f>
        <v>3</v>
      </c>
      <c r="R14" s="166">
        <f>Punten!R14</f>
        <v>0</v>
      </c>
      <c r="S14" s="166">
        <f>Punten!S14</f>
        <v>0</v>
      </c>
      <c r="T14" s="166">
        <f>Punten!T14</f>
        <v>0</v>
      </c>
      <c r="U14" s="166">
        <f>Punten!U14</f>
        <v>0</v>
      </c>
      <c r="V14" s="166">
        <f>Punten!V14</f>
        <v>0</v>
      </c>
      <c r="W14" s="166">
        <f>Punten!W14</f>
        <v>0</v>
      </c>
      <c r="X14" s="166">
        <f>Punten!X14</f>
        <v>0</v>
      </c>
      <c r="Y14" s="166">
        <f>Punten!Y14</f>
        <v>0</v>
      </c>
      <c r="Z14" s="166">
        <f>Punten!Z14</f>
        <v>0</v>
      </c>
      <c r="AA14" s="166">
        <f>Punten!AA14</f>
        <v>0</v>
      </c>
      <c r="AB14" s="166">
        <f>Punten!AB14</f>
        <v>0</v>
      </c>
      <c r="AC14" s="166">
        <f>Punten!AC14</f>
        <v>0</v>
      </c>
      <c r="AD14" s="166">
        <f>Punten!AD14</f>
        <v>0</v>
      </c>
      <c r="AE14" s="166">
        <f>Punten!AE14</f>
        <v>0</v>
      </c>
      <c r="AF14" s="166">
        <f>Punten!AF14</f>
        <v>0</v>
      </c>
      <c r="AG14" s="166">
        <f>Punten!AG14</f>
        <v>0</v>
      </c>
      <c r="AH14" s="166">
        <f>Punten!AH14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 t="s">
        <v>78</v>
      </c>
      <c r="B15" s="115" t="s">
        <v>100</v>
      </c>
      <c r="C15" s="115" t="s">
        <v>99</v>
      </c>
      <c r="D15" s="114">
        <v>1500000</v>
      </c>
      <c r="E15" s="168"/>
      <c r="F15" s="166">
        <f t="shared" si="0"/>
        <v>9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>
        <v>1</v>
      </c>
      <c r="B16" s="115" t="s">
        <v>30</v>
      </c>
      <c r="C16" s="115" t="s">
        <v>33</v>
      </c>
      <c r="D16" s="114">
        <v>2250000</v>
      </c>
      <c r="E16" s="168"/>
      <c r="F16" s="166">
        <f t="shared" si="0"/>
        <v>81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0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310</v>
      </c>
      <c r="G19" s="167"/>
      <c r="H19" s="166">
        <f>SUM(H6:H16)</f>
        <v>41</v>
      </c>
      <c r="I19" s="166">
        <f t="shared" ref="I19:AH19" si="1">SUM(I6:I16)</f>
        <v>24</v>
      </c>
      <c r="J19" s="166">
        <f t="shared" si="1"/>
        <v>18</v>
      </c>
      <c r="K19" s="166">
        <f t="shared" si="1"/>
        <v>86</v>
      </c>
      <c r="L19" s="166">
        <f t="shared" si="1"/>
        <v>46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24</v>
      </c>
      <c r="Q19" s="166">
        <f t="shared" si="1"/>
        <v>14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173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251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252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2</v>
      </c>
      <c r="B6" s="179" t="s">
        <v>222</v>
      </c>
      <c r="C6" s="179" t="s">
        <v>38</v>
      </c>
      <c r="D6" s="180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164</v>
      </c>
      <c r="B7" s="114" t="s">
        <v>175</v>
      </c>
      <c r="C7" s="115" t="s">
        <v>181</v>
      </c>
      <c r="D7" s="114">
        <v>1000000</v>
      </c>
      <c r="E7" s="168"/>
      <c r="F7" s="166">
        <f t="shared" ref="F7:F16" si="0">SUM(H7:AH7)</f>
        <v>29</v>
      </c>
      <c r="G7" s="167"/>
      <c r="H7" s="166">
        <f>Punten!H98</f>
        <v>0</v>
      </c>
      <c r="I7" s="166">
        <f>Punten!I98</f>
        <v>0</v>
      </c>
      <c r="J7" s="166">
        <f>Punten!J98</f>
        <v>0</v>
      </c>
      <c r="K7" s="166">
        <f>Punten!K98</f>
        <v>13</v>
      </c>
      <c r="L7" s="166">
        <f>Punten!L98</f>
        <v>16</v>
      </c>
      <c r="M7" s="166">
        <f>Punten!M98</f>
        <v>0</v>
      </c>
      <c r="N7" s="166">
        <f>Punten!N98</f>
        <v>0</v>
      </c>
      <c r="O7" s="166">
        <f>Punten!O98</f>
        <v>0</v>
      </c>
      <c r="P7" s="166">
        <f>Punten!P98</f>
        <v>0</v>
      </c>
      <c r="Q7" s="166">
        <f>Punten!Q98</f>
        <v>0</v>
      </c>
      <c r="R7" s="166">
        <f>Punten!R98</f>
        <v>0</v>
      </c>
      <c r="S7" s="166">
        <f>Punten!S98</f>
        <v>0</v>
      </c>
      <c r="T7" s="166">
        <f>Punten!T98</f>
        <v>0</v>
      </c>
      <c r="U7" s="166">
        <f>Punten!U98</f>
        <v>0</v>
      </c>
      <c r="V7" s="166">
        <f>Punten!V98</f>
        <v>0</v>
      </c>
      <c r="W7" s="166">
        <f>Punten!W98</f>
        <v>0</v>
      </c>
      <c r="X7" s="166">
        <f>Punten!X98</f>
        <v>0</v>
      </c>
      <c r="Y7" s="166">
        <f>Punten!Y98</f>
        <v>0</v>
      </c>
      <c r="Z7" s="166">
        <f>Punten!Z98</f>
        <v>0</v>
      </c>
      <c r="AA7" s="166">
        <f>Punten!AA98</f>
        <v>0</v>
      </c>
      <c r="AB7" s="166">
        <f>Punten!AB98</f>
        <v>0</v>
      </c>
      <c r="AC7" s="166">
        <f>Punten!AC98</f>
        <v>0</v>
      </c>
      <c r="AD7" s="166">
        <f>Punten!AD98</f>
        <v>0</v>
      </c>
      <c r="AE7" s="166">
        <f>Punten!AE98</f>
        <v>0</v>
      </c>
      <c r="AF7" s="166">
        <f>Punten!AF98</f>
        <v>0</v>
      </c>
      <c r="AG7" s="166">
        <f>Punten!AG98</f>
        <v>0</v>
      </c>
      <c r="AH7" s="166">
        <f>Punten!AH98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114</v>
      </c>
      <c r="C8" s="115" t="s">
        <v>183</v>
      </c>
      <c r="D8" s="114">
        <v>500000</v>
      </c>
      <c r="E8" s="168"/>
      <c r="F8" s="166">
        <f t="shared" si="0"/>
        <v>7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0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>
        <v>1</v>
      </c>
      <c r="B9" s="115" t="s">
        <v>9</v>
      </c>
      <c r="C9" s="115" t="s">
        <v>10</v>
      </c>
      <c r="D9" s="114">
        <v>1500000</v>
      </c>
      <c r="E9" s="168"/>
      <c r="F9" s="166">
        <f t="shared" si="0"/>
        <v>38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0</v>
      </c>
      <c r="T9" s="166">
        <f>Punten!T4</f>
        <v>0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78</v>
      </c>
      <c r="B10" s="193" t="s">
        <v>230</v>
      </c>
      <c r="C10" s="193" t="s">
        <v>92</v>
      </c>
      <c r="D10" s="194">
        <v>750000</v>
      </c>
      <c r="E10" s="168"/>
      <c r="F10" s="166">
        <f t="shared" si="0"/>
        <v>33</v>
      </c>
      <c r="G10" s="167"/>
      <c r="H10" s="166">
        <f>Punten!H48</f>
        <v>0</v>
      </c>
      <c r="I10" s="166">
        <f>Punten!I48</f>
        <v>1</v>
      </c>
      <c r="J10" s="166">
        <f>Punten!J48</f>
        <v>0</v>
      </c>
      <c r="K10" s="166">
        <f>Punten!K48</f>
        <v>11</v>
      </c>
      <c r="L10" s="166">
        <f>Punten!L48</f>
        <v>0</v>
      </c>
      <c r="M10" s="166">
        <f>Punten!M48</f>
        <v>0</v>
      </c>
      <c r="N10" s="166">
        <f>Punten!N48</f>
        <v>1</v>
      </c>
      <c r="O10" s="166">
        <f>Punten!O48</f>
        <v>0</v>
      </c>
      <c r="P10" s="166">
        <f>Punten!P48</f>
        <v>19</v>
      </c>
      <c r="Q10" s="166">
        <f>Punten!Q48</f>
        <v>1</v>
      </c>
      <c r="R10" s="166">
        <f>Punten!R48</f>
        <v>0</v>
      </c>
      <c r="S10" s="166">
        <f>Punten!S48</f>
        <v>0</v>
      </c>
      <c r="T10" s="166">
        <f>Punten!T48</f>
        <v>0</v>
      </c>
      <c r="U10" s="166">
        <f>Punten!U48</f>
        <v>0</v>
      </c>
      <c r="V10" s="166">
        <f>Punten!V48</f>
        <v>0</v>
      </c>
      <c r="W10" s="166">
        <f>Punten!W48</f>
        <v>0</v>
      </c>
      <c r="X10" s="166">
        <f>Punten!X48</f>
        <v>0</v>
      </c>
      <c r="Y10" s="166">
        <f>Punten!Y48</f>
        <v>0</v>
      </c>
      <c r="Z10" s="166">
        <f>Punten!Z48</f>
        <v>0</v>
      </c>
      <c r="AA10" s="166">
        <f>Punten!AA48</f>
        <v>0</v>
      </c>
      <c r="AB10" s="166">
        <f>Punten!AB48</f>
        <v>0</v>
      </c>
      <c r="AC10" s="166">
        <f>Punten!AC48</f>
        <v>0</v>
      </c>
      <c r="AD10" s="166">
        <f>Punten!AD48</f>
        <v>0</v>
      </c>
      <c r="AE10" s="166">
        <f>Punten!AE48</f>
        <v>0</v>
      </c>
      <c r="AF10" s="166">
        <f>Punten!AF48</f>
        <v>0</v>
      </c>
      <c r="AG10" s="166">
        <f>Punten!AG48</f>
        <v>0</v>
      </c>
      <c r="AH10" s="166">
        <f>Punten!AH48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232</v>
      </c>
      <c r="C11" s="193" t="s">
        <v>95</v>
      </c>
      <c r="D11" s="194">
        <v>750000</v>
      </c>
      <c r="E11" s="165"/>
      <c r="F11" s="166">
        <f t="shared" si="0"/>
        <v>9</v>
      </c>
      <c r="G11" s="167"/>
      <c r="H11" s="166">
        <f>Punten!H50</f>
        <v>0</v>
      </c>
      <c r="I11" s="166">
        <f>Punten!I50</f>
        <v>1</v>
      </c>
      <c r="J11" s="166">
        <f>Punten!J50</f>
        <v>0</v>
      </c>
      <c r="K11" s="166">
        <f>Punten!K50</f>
        <v>3</v>
      </c>
      <c r="L11" s="166">
        <f>Punten!L50</f>
        <v>0</v>
      </c>
      <c r="M11" s="166">
        <f>Punten!M50</f>
        <v>0</v>
      </c>
      <c r="N11" s="166">
        <f>Punten!N50</f>
        <v>1</v>
      </c>
      <c r="O11" s="166">
        <f>Punten!O50</f>
        <v>0</v>
      </c>
      <c r="P11" s="166">
        <f>Punten!P50</f>
        <v>3</v>
      </c>
      <c r="Q11" s="166">
        <f>Punten!Q50</f>
        <v>1</v>
      </c>
      <c r="R11" s="166">
        <f>Punten!R50</f>
        <v>0</v>
      </c>
      <c r="S11" s="166">
        <f>Punten!S50</f>
        <v>0</v>
      </c>
      <c r="T11" s="166">
        <f>Punten!T50</f>
        <v>0</v>
      </c>
      <c r="U11" s="166">
        <f>Punten!U50</f>
        <v>0</v>
      </c>
      <c r="V11" s="166">
        <f>Punten!V50</f>
        <v>0</v>
      </c>
      <c r="W11" s="166">
        <f>Punten!W50</f>
        <v>0</v>
      </c>
      <c r="X11" s="166">
        <f>Punten!X50</f>
        <v>0</v>
      </c>
      <c r="Y11" s="166">
        <f>Punten!Y50</f>
        <v>0</v>
      </c>
      <c r="Z11" s="166">
        <f>Punten!Z50</f>
        <v>0</v>
      </c>
      <c r="AA11" s="166">
        <f>Punten!AA50</f>
        <v>0</v>
      </c>
      <c r="AB11" s="166">
        <f>Punten!AB50</f>
        <v>0</v>
      </c>
      <c r="AC11" s="166">
        <f>Punten!AC50</f>
        <v>0</v>
      </c>
      <c r="AD11" s="166">
        <f>Punten!AD50</f>
        <v>0</v>
      </c>
      <c r="AE11" s="166">
        <f>Punten!AE50</f>
        <v>0</v>
      </c>
      <c r="AF11" s="166">
        <f>Punten!AF50</f>
        <v>0</v>
      </c>
      <c r="AG11" s="166">
        <f>Punten!AG50</f>
        <v>0</v>
      </c>
      <c r="AH11" s="166">
        <f>Punten!AH50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5" t="s">
        <v>141</v>
      </c>
      <c r="B12" s="196" t="s">
        <v>240</v>
      </c>
      <c r="C12" s="193" t="s">
        <v>172</v>
      </c>
      <c r="D12" s="194">
        <v>750000</v>
      </c>
      <c r="E12" s="165"/>
      <c r="F12" s="166">
        <f t="shared" si="0"/>
        <v>4</v>
      </c>
      <c r="G12" s="167"/>
      <c r="H12" s="166">
        <f>Punten!H93</f>
        <v>0</v>
      </c>
      <c r="I12" s="166">
        <f>Punten!I93</f>
        <v>4</v>
      </c>
      <c r="J12" s="166">
        <f>Punten!J93</f>
        <v>0</v>
      </c>
      <c r="K12" s="166">
        <f>Punten!K93</f>
        <v>0</v>
      </c>
      <c r="L12" s="166">
        <f>Punten!L93</f>
        <v>0</v>
      </c>
      <c r="M12" s="166">
        <f>Punten!M93</f>
        <v>0</v>
      </c>
      <c r="N12" s="166">
        <f>Punten!N93</f>
        <v>0</v>
      </c>
      <c r="O12" s="166">
        <f>Punten!O93</f>
        <v>0</v>
      </c>
      <c r="P12" s="166">
        <f>Punten!P93</f>
        <v>0</v>
      </c>
      <c r="Q12" s="166">
        <f>Punten!Q93</f>
        <v>0</v>
      </c>
      <c r="R12" s="166">
        <f>Punten!R93</f>
        <v>0</v>
      </c>
      <c r="S12" s="166">
        <f>Punten!S93</f>
        <v>0</v>
      </c>
      <c r="T12" s="166">
        <f>Punten!T93</f>
        <v>0</v>
      </c>
      <c r="U12" s="166">
        <f>Punten!U93</f>
        <v>0</v>
      </c>
      <c r="V12" s="166">
        <f>Punten!V93</f>
        <v>0</v>
      </c>
      <c r="W12" s="166">
        <f>Punten!W93</f>
        <v>0</v>
      </c>
      <c r="X12" s="166">
        <f>Punten!X93</f>
        <v>0</v>
      </c>
      <c r="Y12" s="166">
        <f>Punten!Y93</f>
        <v>0</v>
      </c>
      <c r="Z12" s="166">
        <f>Punten!Z93</f>
        <v>0</v>
      </c>
      <c r="AA12" s="166">
        <f>Punten!AA93</f>
        <v>0</v>
      </c>
      <c r="AB12" s="166">
        <f>Punten!AB93</f>
        <v>0</v>
      </c>
      <c r="AC12" s="166">
        <f>Punten!AC93</f>
        <v>0</v>
      </c>
      <c r="AD12" s="166">
        <f>Punten!AD93</f>
        <v>0</v>
      </c>
      <c r="AE12" s="166">
        <f>Punten!AE93</f>
        <v>0</v>
      </c>
      <c r="AF12" s="166">
        <f>Punten!AF93</f>
        <v>0</v>
      </c>
      <c r="AG12" s="166">
        <f>Punten!AG93</f>
        <v>0</v>
      </c>
      <c r="AH12" s="166">
        <f>Punten!AH93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3</v>
      </c>
      <c r="B13" s="193" t="s">
        <v>37</v>
      </c>
      <c r="C13" s="194" t="s">
        <v>137</v>
      </c>
      <c r="D13" s="194">
        <v>1750000</v>
      </c>
      <c r="E13" s="165"/>
      <c r="F13" s="166">
        <f t="shared" si="0"/>
        <v>14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0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3</v>
      </c>
      <c r="B14" s="114" t="s">
        <v>76</v>
      </c>
      <c r="C14" s="114" t="s">
        <v>150</v>
      </c>
      <c r="D14" s="11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6">
        <v>2</v>
      </c>
      <c r="B15" s="114" t="s">
        <v>63</v>
      </c>
      <c r="C15" s="115" t="s">
        <v>64</v>
      </c>
      <c r="D15" s="114">
        <v>1000000</v>
      </c>
      <c r="E15" s="168"/>
      <c r="F15" s="166">
        <f t="shared" si="0"/>
        <v>15</v>
      </c>
      <c r="G15" s="167"/>
      <c r="H15" s="166">
        <f>Punten!H33</f>
        <v>0</v>
      </c>
      <c r="I15" s="166">
        <f>Punten!I33</f>
        <v>0</v>
      </c>
      <c r="J15" s="166">
        <f>Punten!J33</f>
        <v>3</v>
      </c>
      <c r="K15" s="166">
        <f>Punten!K33</f>
        <v>3</v>
      </c>
      <c r="L15" s="166">
        <f>Punten!L33</f>
        <v>0</v>
      </c>
      <c r="M15" s="166">
        <f>Punten!M33</f>
        <v>3</v>
      </c>
      <c r="N15" s="166">
        <f>Punten!N33</f>
        <v>0</v>
      </c>
      <c r="O15" s="166">
        <f>Punten!O33</f>
        <v>0</v>
      </c>
      <c r="P15" s="166">
        <f>Punten!P33</f>
        <v>6</v>
      </c>
      <c r="Q15" s="166">
        <f>Punten!Q33</f>
        <v>0</v>
      </c>
      <c r="R15" s="166">
        <f>Punten!R33</f>
        <v>0</v>
      </c>
      <c r="S15" s="166">
        <f>Punten!S33</f>
        <v>0</v>
      </c>
      <c r="T15" s="166">
        <f>Punten!T33</f>
        <v>0</v>
      </c>
      <c r="U15" s="166">
        <f>Punten!U33</f>
        <v>0</v>
      </c>
      <c r="V15" s="166">
        <f>Punten!V33</f>
        <v>0</v>
      </c>
      <c r="W15" s="166">
        <f>Punten!W33</f>
        <v>0</v>
      </c>
      <c r="X15" s="166">
        <f>Punten!X33</f>
        <v>0</v>
      </c>
      <c r="Y15" s="166">
        <f>Punten!Y33</f>
        <v>0</v>
      </c>
      <c r="Z15" s="166">
        <f>Punten!Z33</f>
        <v>0</v>
      </c>
      <c r="AA15" s="166">
        <f>Punten!AA33</f>
        <v>0</v>
      </c>
      <c r="AB15" s="166">
        <f>Punten!AB33</f>
        <v>0</v>
      </c>
      <c r="AC15" s="166">
        <f>Punten!AC33</f>
        <v>0</v>
      </c>
      <c r="AD15" s="166">
        <f>Punten!AD33</f>
        <v>0</v>
      </c>
      <c r="AE15" s="166">
        <f>Punten!AE33</f>
        <v>0</v>
      </c>
      <c r="AF15" s="166">
        <f>Punten!AF33</f>
        <v>0</v>
      </c>
      <c r="AG15" s="166">
        <f>Punten!AG33</f>
        <v>0</v>
      </c>
      <c r="AH15" s="166">
        <f>Punten!AH33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>
        <v>1</v>
      </c>
      <c r="B16" s="115" t="s">
        <v>30</v>
      </c>
      <c r="C16" s="115" t="s">
        <v>33</v>
      </c>
      <c r="D16" s="114">
        <v>2250000</v>
      </c>
      <c r="E16" s="168"/>
      <c r="F16" s="166">
        <f t="shared" si="0"/>
        <v>81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0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301</v>
      </c>
      <c r="G19" s="167"/>
      <c r="H19" s="166">
        <f>SUM(H6:H16)</f>
        <v>24</v>
      </c>
      <c r="I19" s="166">
        <f t="shared" ref="I19:AH19" si="1">SUM(I6:I16)</f>
        <v>36</v>
      </c>
      <c r="J19" s="166">
        <f t="shared" si="1"/>
        <v>43</v>
      </c>
      <c r="K19" s="166">
        <f t="shared" si="1"/>
        <v>53</v>
      </c>
      <c r="L19" s="166">
        <f t="shared" si="1"/>
        <v>62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43</v>
      </c>
      <c r="Q19" s="166">
        <f t="shared" si="1"/>
        <v>11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04" t="s">
        <v>217</v>
      </c>
      <c r="B1" s="201" t="s">
        <v>253</v>
      </c>
      <c r="C1" s="201"/>
      <c r="D1" s="20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04" t="s">
        <v>218</v>
      </c>
      <c r="B2" s="202" t="s">
        <v>254</v>
      </c>
      <c r="C2" s="202"/>
      <c r="D2" s="20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04" t="s">
        <v>219</v>
      </c>
      <c r="B3" s="210" t="s">
        <v>255</v>
      </c>
      <c r="C3" s="203"/>
      <c r="D3" s="20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97"/>
      <c r="B4" s="197"/>
      <c r="C4" s="197"/>
      <c r="D4" s="19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08" t="s">
        <v>0</v>
      </c>
      <c r="B5" s="209" t="s">
        <v>1</v>
      </c>
      <c r="C5" s="209" t="s">
        <v>2</v>
      </c>
      <c r="D5" s="20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11" t="s">
        <v>164</v>
      </c>
      <c r="B6" s="212" t="s">
        <v>167</v>
      </c>
      <c r="C6" s="212" t="s">
        <v>177</v>
      </c>
      <c r="D6" s="213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98">
        <v>2</v>
      </c>
      <c r="B7" s="200" t="s">
        <v>44</v>
      </c>
      <c r="C7" s="199" t="s">
        <v>43</v>
      </c>
      <c r="D7" s="200">
        <v>2000000</v>
      </c>
      <c r="E7" s="168"/>
      <c r="F7" s="166">
        <f t="shared" ref="F7:F16" si="0">SUM(H7:AH7)</f>
        <v>42</v>
      </c>
      <c r="G7" s="167"/>
      <c r="H7" s="166">
        <f>Punten!H22</f>
        <v>3</v>
      </c>
      <c r="I7" s="166">
        <f>Punten!I22</f>
        <v>6</v>
      </c>
      <c r="J7" s="166">
        <f>Punten!J22</f>
        <v>3</v>
      </c>
      <c r="K7" s="166">
        <f>Punten!K22</f>
        <v>3</v>
      </c>
      <c r="L7" s="166">
        <f>Punten!L22</f>
        <v>6</v>
      </c>
      <c r="M7" s="166">
        <f>Punten!M22</f>
        <v>3</v>
      </c>
      <c r="N7" s="166">
        <f>Punten!N22</f>
        <v>0</v>
      </c>
      <c r="O7" s="166">
        <f>Punten!O22</f>
        <v>6</v>
      </c>
      <c r="P7" s="166">
        <f>Punten!P22</f>
        <v>6</v>
      </c>
      <c r="Q7" s="166">
        <f>Punten!Q22</f>
        <v>6</v>
      </c>
      <c r="R7" s="166">
        <f>Punten!R22</f>
        <v>0</v>
      </c>
      <c r="S7" s="166">
        <f>Punten!S22</f>
        <v>0</v>
      </c>
      <c r="T7" s="166">
        <f>Punten!T22</f>
        <v>0</v>
      </c>
      <c r="U7" s="166">
        <f>Punten!U22</f>
        <v>0</v>
      </c>
      <c r="V7" s="166">
        <f>Punten!V22</f>
        <v>0</v>
      </c>
      <c r="W7" s="166">
        <f>Punten!W22</f>
        <v>0</v>
      </c>
      <c r="X7" s="166">
        <f>Punten!X22</f>
        <v>0</v>
      </c>
      <c r="Y7" s="166">
        <f>Punten!Y22</f>
        <v>0</v>
      </c>
      <c r="Z7" s="166">
        <f>Punten!Z22</f>
        <v>0</v>
      </c>
      <c r="AA7" s="166">
        <f>Punten!AA22</f>
        <v>0</v>
      </c>
      <c r="AB7" s="166">
        <f>Punten!AB22</f>
        <v>0</v>
      </c>
      <c r="AC7" s="166">
        <f>Punten!AC22</f>
        <v>0</v>
      </c>
      <c r="AD7" s="166">
        <f>Punten!AD22</f>
        <v>0</v>
      </c>
      <c r="AE7" s="166">
        <f>Punten!AE22</f>
        <v>0</v>
      </c>
      <c r="AF7" s="166">
        <f>Punten!AF22</f>
        <v>0</v>
      </c>
      <c r="AG7" s="166">
        <f>Punten!AG22</f>
        <v>0</v>
      </c>
      <c r="AH7" s="166">
        <f>Punten!AH22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98" t="s">
        <v>141</v>
      </c>
      <c r="B8" s="199" t="s">
        <v>151</v>
      </c>
      <c r="C8" s="199" t="s">
        <v>161</v>
      </c>
      <c r="D8" s="200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98" t="s">
        <v>78</v>
      </c>
      <c r="B9" s="199" t="s">
        <v>81</v>
      </c>
      <c r="C9" s="199" t="s">
        <v>77</v>
      </c>
      <c r="D9" s="200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16" t="s">
        <v>164</v>
      </c>
      <c r="B10" s="214" t="s">
        <v>184</v>
      </c>
      <c r="C10" s="214" t="s">
        <v>244</v>
      </c>
      <c r="D10" s="215">
        <v>1250000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Punten!R106</f>
        <v>0</v>
      </c>
      <c r="S10" s="166">
        <f>Punten!S106</f>
        <v>0</v>
      </c>
      <c r="T10" s="166">
        <f>Punten!T106</f>
        <v>0</v>
      </c>
      <c r="U10" s="166">
        <f>Punten!U106</f>
        <v>0</v>
      </c>
      <c r="V10" s="166">
        <f>Punten!V106</f>
        <v>0</v>
      </c>
      <c r="W10" s="166">
        <f>Punten!W106</f>
        <v>0</v>
      </c>
      <c r="X10" s="166">
        <f>Punten!X106</f>
        <v>0</v>
      </c>
      <c r="Y10" s="166">
        <f>Punten!Y106</f>
        <v>0</v>
      </c>
      <c r="Z10" s="166">
        <f>Punten!Z106</f>
        <v>0</v>
      </c>
      <c r="AA10" s="166">
        <f>Punten!AA106</f>
        <v>0</v>
      </c>
      <c r="AB10" s="166">
        <f>Punten!AB106</f>
        <v>0</v>
      </c>
      <c r="AC10" s="166">
        <f>Punten!AC106</f>
        <v>0</v>
      </c>
      <c r="AD10" s="166">
        <f>Punten!AD106</f>
        <v>0</v>
      </c>
      <c r="AE10" s="166">
        <f>Punten!AE106</f>
        <v>0</v>
      </c>
      <c r="AF10" s="166">
        <f>Punten!AF106</f>
        <v>0</v>
      </c>
      <c r="AG10" s="166">
        <f>Punten!AG106</f>
        <v>0</v>
      </c>
      <c r="AH10" s="166">
        <f>Punten!AH106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16">
        <v>2</v>
      </c>
      <c r="B11" s="214" t="s">
        <v>223</v>
      </c>
      <c r="C11" s="214" t="s">
        <v>52</v>
      </c>
      <c r="D11" s="215">
        <v>750000</v>
      </c>
      <c r="E11" s="165"/>
      <c r="F11" s="166">
        <f t="shared" si="0"/>
        <v>18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0</v>
      </c>
      <c r="T11" s="166">
        <f>Punten!T27</f>
        <v>0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16">
        <v>1</v>
      </c>
      <c r="B12" s="214" t="s">
        <v>7</v>
      </c>
      <c r="C12" s="214" t="s">
        <v>27</v>
      </c>
      <c r="D12" s="215">
        <v>1250000</v>
      </c>
      <c r="E12" s="165"/>
      <c r="F12" s="166">
        <f t="shared" si="0"/>
        <v>37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3</v>
      </c>
      <c r="Q12" s="166">
        <f>Punten!Q13</f>
        <v>11</v>
      </c>
      <c r="R12" s="166">
        <f>Punten!R13</f>
        <v>0</v>
      </c>
      <c r="S12" s="166">
        <f>Punten!S13</f>
        <v>0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16">
        <v>3</v>
      </c>
      <c r="B13" s="214" t="s">
        <v>106</v>
      </c>
      <c r="C13" s="215" t="s">
        <v>126</v>
      </c>
      <c r="D13" s="215">
        <v>1750000</v>
      </c>
      <c r="E13" s="165"/>
      <c r="F13" s="166">
        <f t="shared" si="0"/>
        <v>25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0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98" t="s">
        <v>141</v>
      </c>
      <c r="B14" s="200" t="s">
        <v>241</v>
      </c>
      <c r="C14" s="199" t="s">
        <v>176</v>
      </c>
      <c r="D14" s="200">
        <v>750000</v>
      </c>
      <c r="E14" s="168"/>
      <c r="F14" s="166">
        <f t="shared" si="0"/>
        <v>4</v>
      </c>
      <c r="G14" s="167"/>
      <c r="H14" s="166">
        <f>Punten!H95</f>
        <v>0</v>
      </c>
      <c r="I14" s="166">
        <f>Punten!I95</f>
        <v>4</v>
      </c>
      <c r="J14" s="166">
        <f>Punten!J95</f>
        <v>0</v>
      </c>
      <c r="K14" s="166">
        <f>Punten!K95</f>
        <v>0</v>
      </c>
      <c r="L14" s="166">
        <f>Punten!L95</f>
        <v>0</v>
      </c>
      <c r="M14" s="166">
        <f>Punten!M95</f>
        <v>0</v>
      </c>
      <c r="N14" s="166">
        <f>Punten!N95</f>
        <v>0</v>
      </c>
      <c r="O14" s="166">
        <f>Punten!O95</f>
        <v>0</v>
      </c>
      <c r="P14" s="166">
        <f>Punten!P95</f>
        <v>0</v>
      </c>
      <c r="Q14" s="166">
        <f>Punten!Q95</f>
        <v>0</v>
      </c>
      <c r="R14" s="166">
        <f>Punten!R95</f>
        <v>0</v>
      </c>
      <c r="S14" s="166">
        <f>Punten!S95</f>
        <v>0</v>
      </c>
      <c r="T14" s="166">
        <f>Punten!T95</f>
        <v>0</v>
      </c>
      <c r="U14" s="166">
        <f>Punten!U95</f>
        <v>0</v>
      </c>
      <c r="V14" s="166">
        <f>Punten!V95</f>
        <v>0</v>
      </c>
      <c r="W14" s="166">
        <f>Punten!W95</f>
        <v>0</v>
      </c>
      <c r="X14" s="166">
        <f>Punten!X95</f>
        <v>0</v>
      </c>
      <c r="Y14" s="166">
        <f>Punten!Y95</f>
        <v>0</v>
      </c>
      <c r="Z14" s="166">
        <f>Punten!Z95</f>
        <v>0</v>
      </c>
      <c r="AA14" s="166">
        <f>Punten!AA95</f>
        <v>0</v>
      </c>
      <c r="AB14" s="166">
        <f>Punten!AB95</f>
        <v>0</v>
      </c>
      <c r="AC14" s="166">
        <f>Punten!AC95</f>
        <v>0</v>
      </c>
      <c r="AD14" s="166">
        <f>Punten!AD95</f>
        <v>0</v>
      </c>
      <c r="AE14" s="166">
        <f>Punten!AE95</f>
        <v>0</v>
      </c>
      <c r="AF14" s="166">
        <f>Punten!AF95</f>
        <v>0</v>
      </c>
      <c r="AG14" s="166">
        <f>Punten!AG95</f>
        <v>0</v>
      </c>
      <c r="AH14" s="166">
        <f>Punten!AH95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98">
        <v>1</v>
      </c>
      <c r="B15" s="199" t="s">
        <v>221</v>
      </c>
      <c r="C15" s="199" t="s">
        <v>36</v>
      </c>
      <c r="D15" s="200">
        <v>500000</v>
      </c>
      <c r="E15" s="168"/>
      <c r="F15" s="166">
        <f t="shared" si="0"/>
        <v>24</v>
      </c>
      <c r="G15" s="167"/>
      <c r="H15" s="166">
        <f>Punten!H18</f>
        <v>3</v>
      </c>
      <c r="I15" s="166">
        <f>Punten!I18</f>
        <v>0</v>
      </c>
      <c r="J15" s="166">
        <f>Punten!J18</f>
        <v>0</v>
      </c>
      <c r="K15" s="166">
        <f>Punten!K18</f>
        <v>3</v>
      </c>
      <c r="L15" s="166">
        <f>Punten!L18</f>
        <v>3</v>
      </c>
      <c r="M15" s="166">
        <f>Punten!M18</f>
        <v>0</v>
      </c>
      <c r="N15" s="166">
        <f>Punten!N18</f>
        <v>0</v>
      </c>
      <c r="O15" s="166">
        <f>Punten!O18</f>
        <v>3</v>
      </c>
      <c r="P15" s="166">
        <f>Punten!P18</f>
        <v>9</v>
      </c>
      <c r="Q15" s="166">
        <f>Punten!Q18</f>
        <v>3</v>
      </c>
      <c r="R15" s="166">
        <f>Punten!R18</f>
        <v>0</v>
      </c>
      <c r="S15" s="166">
        <f>Punten!S18</f>
        <v>0</v>
      </c>
      <c r="T15" s="166">
        <f>Punten!T18</f>
        <v>0</v>
      </c>
      <c r="U15" s="166">
        <f>Punten!U18</f>
        <v>0</v>
      </c>
      <c r="V15" s="166">
        <f>Punten!V18</f>
        <v>0</v>
      </c>
      <c r="W15" s="166">
        <f>Punten!W18</f>
        <v>0</v>
      </c>
      <c r="X15" s="166">
        <f>Punten!X18</f>
        <v>0</v>
      </c>
      <c r="Y15" s="166">
        <f>Punten!Y18</f>
        <v>0</v>
      </c>
      <c r="Z15" s="166">
        <f>Punten!Z18</f>
        <v>0</v>
      </c>
      <c r="AA15" s="166">
        <f>Punten!AA18</f>
        <v>0</v>
      </c>
      <c r="AB15" s="166">
        <f>Punten!AB18</f>
        <v>0</v>
      </c>
      <c r="AC15" s="166">
        <f>Punten!AC18</f>
        <v>0</v>
      </c>
      <c r="AD15" s="166">
        <f>Punten!AD18</f>
        <v>0</v>
      </c>
      <c r="AE15" s="166">
        <f>Punten!AE18</f>
        <v>0</v>
      </c>
      <c r="AF15" s="166">
        <f>Punten!AF18</f>
        <v>0</v>
      </c>
      <c r="AG15" s="166">
        <f>Punten!AG18</f>
        <v>0</v>
      </c>
      <c r="AH15" s="166">
        <f>Punten!AH18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98">
        <v>3</v>
      </c>
      <c r="B16" s="200" t="s">
        <v>76</v>
      </c>
      <c r="C16" s="200" t="s">
        <v>150</v>
      </c>
      <c r="D16" s="200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303</v>
      </c>
      <c r="G19" s="167"/>
      <c r="H19" s="166">
        <f>SUM(H6:H16)</f>
        <v>38</v>
      </c>
      <c r="I19" s="166">
        <f t="shared" ref="I19:AH19" si="1">SUM(I6:I16)</f>
        <v>42</v>
      </c>
      <c r="J19" s="166">
        <f t="shared" si="1"/>
        <v>21</v>
      </c>
      <c r="K19" s="166">
        <f t="shared" si="1"/>
        <v>67</v>
      </c>
      <c r="L19" s="166">
        <f t="shared" si="1"/>
        <v>68</v>
      </c>
      <c r="M19" s="166">
        <f t="shared" si="1"/>
        <v>9</v>
      </c>
      <c r="N19" s="166">
        <f t="shared" si="1"/>
        <v>1</v>
      </c>
      <c r="O19" s="166">
        <f t="shared" si="1"/>
        <v>15</v>
      </c>
      <c r="P19" s="166">
        <f t="shared" si="1"/>
        <v>21</v>
      </c>
      <c r="Q19" s="166">
        <f t="shared" si="1"/>
        <v>21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25" t="s">
        <v>217</v>
      </c>
      <c r="B1" s="222" t="s">
        <v>256</v>
      </c>
      <c r="C1" s="222"/>
      <c r="D1" s="226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25" t="s">
        <v>218</v>
      </c>
      <c r="B2" s="223" t="s">
        <v>257</v>
      </c>
      <c r="C2" s="223"/>
      <c r="D2" s="227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25" t="s">
        <v>219</v>
      </c>
      <c r="B3" s="231" t="s">
        <v>258</v>
      </c>
      <c r="C3" s="224"/>
      <c r="D3" s="22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17"/>
      <c r="B4" s="217"/>
      <c r="C4" s="217"/>
      <c r="D4" s="21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29" t="s">
        <v>0</v>
      </c>
      <c r="B5" s="230" t="s">
        <v>1</v>
      </c>
      <c r="C5" s="230" t="s">
        <v>2</v>
      </c>
      <c r="D5" s="23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32" t="s">
        <v>164</v>
      </c>
      <c r="B6" s="233" t="s">
        <v>167</v>
      </c>
      <c r="C6" s="233" t="s">
        <v>177</v>
      </c>
      <c r="D6" s="234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18">
        <v>1</v>
      </c>
      <c r="B7" s="219" t="s">
        <v>220</v>
      </c>
      <c r="C7" s="219" t="s">
        <v>14</v>
      </c>
      <c r="D7" s="220">
        <v>1000000</v>
      </c>
      <c r="E7" s="168"/>
      <c r="F7" s="166">
        <f t="shared" ref="F7:F16" si="0">SUM(H7:AH7)</f>
        <v>30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6</v>
      </c>
      <c r="Q7" s="166">
        <f>Punten!Q6</f>
        <v>6</v>
      </c>
      <c r="R7" s="166">
        <f>Punten!R6</f>
        <v>0</v>
      </c>
      <c r="S7" s="166">
        <f>Punten!S6</f>
        <v>0</v>
      </c>
      <c r="T7" s="166">
        <f>Punten!T6</f>
        <v>0</v>
      </c>
      <c r="U7" s="166">
        <f>Punten!U6</f>
        <v>0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18">
        <v>3</v>
      </c>
      <c r="B8" s="220" t="s">
        <v>125</v>
      </c>
      <c r="C8" s="220" t="s">
        <v>120</v>
      </c>
      <c r="D8" s="220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18">
        <v>2</v>
      </c>
      <c r="B9" s="220" t="s">
        <v>44</v>
      </c>
      <c r="C9" s="219" t="s">
        <v>43</v>
      </c>
      <c r="D9" s="220">
        <v>2000000</v>
      </c>
      <c r="E9" s="168"/>
      <c r="F9" s="166">
        <f t="shared" si="0"/>
        <v>42</v>
      </c>
      <c r="G9" s="167"/>
      <c r="H9" s="166">
        <f>Punten!H22</f>
        <v>3</v>
      </c>
      <c r="I9" s="166">
        <f>Punten!I22</f>
        <v>6</v>
      </c>
      <c r="J9" s="166">
        <f>Punten!J22</f>
        <v>3</v>
      </c>
      <c r="K9" s="166">
        <f>Punten!K22</f>
        <v>3</v>
      </c>
      <c r="L9" s="166">
        <f>Punten!L22</f>
        <v>6</v>
      </c>
      <c r="M9" s="166">
        <f>Punten!M22</f>
        <v>3</v>
      </c>
      <c r="N9" s="166">
        <f>Punten!N22</f>
        <v>0</v>
      </c>
      <c r="O9" s="166">
        <f>Punten!O22</f>
        <v>6</v>
      </c>
      <c r="P9" s="166">
        <f>Punten!P22</f>
        <v>6</v>
      </c>
      <c r="Q9" s="166">
        <f>Punten!Q22</f>
        <v>6</v>
      </c>
      <c r="R9" s="166">
        <f>Punten!R22</f>
        <v>0</v>
      </c>
      <c r="S9" s="166">
        <f>Punten!S22</f>
        <v>0</v>
      </c>
      <c r="T9" s="166">
        <f>Punten!T22</f>
        <v>0</v>
      </c>
      <c r="U9" s="166">
        <f>Punten!U22</f>
        <v>0</v>
      </c>
      <c r="V9" s="166">
        <f>Punten!V22</f>
        <v>0</v>
      </c>
      <c r="W9" s="166">
        <f>Punten!W22</f>
        <v>0</v>
      </c>
      <c r="X9" s="166">
        <f>Punten!X22</f>
        <v>0</v>
      </c>
      <c r="Y9" s="166">
        <f>Punten!Y22</f>
        <v>0</v>
      </c>
      <c r="Z9" s="166">
        <f>Punten!Z22</f>
        <v>0</v>
      </c>
      <c r="AA9" s="166">
        <f>Punten!AA22</f>
        <v>0</v>
      </c>
      <c r="AB9" s="166">
        <f>Punten!AB22</f>
        <v>0</v>
      </c>
      <c r="AC9" s="166">
        <f>Punten!AC22</f>
        <v>0</v>
      </c>
      <c r="AD9" s="166">
        <f>Punten!AD22</f>
        <v>0</v>
      </c>
      <c r="AE9" s="166">
        <f>Punten!AE22</f>
        <v>0</v>
      </c>
      <c r="AF9" s="166">
        <f>Punten!AF22</f>
        <v>0</v>
      </c>
      <c r="AG9" s="166">
        <f>Punten!AG22</f>
        <v>0</v>
      </c>
      <c r="AH9" s="166">
        <f>Punten!AH22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38" t="s">
        <v>78</v>
      </c>
      <c r="B10" s="236" t="s">
        <v>90</v>
      </c>
      <c r="C10" s="236" t="s">
        <v>91</v>
      </c>
      <c r="D10" s="237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35" t="s">
        <v>141</v>
      </c>
      <c r="B11" s="239" t="s">
        <v>240</v>
      </c>
      <c r="C11" s="236" t="s">
        <v>172</v>
      </c>
      <c r="D11" s="237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38">
        <v>3</v>
      </c>
      <c r="B12" s="236" t="s">
        <v>131</v>
      </c>
      <c r="C12" s="237" t="s">
        <v>134</v>
      </c>
      <c r="D12" s="237">
        <v>750000</v>
      </c>
      <c r="E12" s="165"/>
      <c r="F12" s="166">
        <f t="shared" si="0"/>
        <v>9</v>
      </c>
      <c r="G12" s="167"/>
      <c r="H12" s="166">
        <f>Punten!H72</f>
        <v>0</v>
      </c>
      <c r="I12" s="166">
        <f>Punten!I72</f>
        <v>3</v>
      </c>
      <c r="J12" s="166">
        <f>Punten!J72</f>
        <v>3</v>
      </c>
      <c r="K12" s="166">
        <f>Punten!K72</f>
        <v>0</v>
      </c>
      <c r="L12" s="166">
        <f>Punten!L72</f>
        <v>0</v>
      </c>
      <c r="M12" s="166">
        <f>Punten!M72</f>
        <v>0</v>
      </c>
      <c r="N12" s="166">
        <f>Punten!N72</f>
        <v>0</v>
      </c>
      <c r="O12" s="166">
        <f>Punten!O72</f>
        <v>3</v>
      </c>
      <c r="P12" s="166">
        <f>Punten!P72</f>
        <v>0</v>
      </c>
      <c r="Q12" s="166">
        <f>Punten!Q72</f>
        <v>0</v>
      </c>
      <c r="R12" s="166">
        <f>Punten!R72</f>
        <v>0</v>
      </c>
      <c r="S12" s="166">
        <f>Punten!S72</f>
        <v>0</v>
      </c>
      <c r="T12" s="166">
        <f>Punten!T72</f>
        <v>0</v>
      </c>
      <c r="U12" s="166">
        <f>Punten!U72</f>
        <v>0</v>
      </c>
      <c r="V12" s="166">
        <f>Punten!V72</f>
        <v>0</v>
      </c>
      <c r="W12" s="166">
        <f>Punten!W72</f>
        <v>0</v>
      </c>
      <c r="X12" s="166">
        <f>Punten!X72</f>
        <v>0</v>
      </c>
      <c r="Y12" s="166">
        <f>Punten!Y72</f>
        <v>0</v>
      </c>
      <c r="Z12" s="166">
        <f>Punten!Z72</f>
        <v>0</v>
      </c>
      <c r="AA12" s="166">
        <f>Punten!AA72</f>
        <v>0</v>
      </c>
      <c r="AB12" s="166">
        <f>Punten!AB72</f>
        <v>0</v>
      </c>
      <c r="AC12" s="166">
        <f>Punten!AC72</f>
        <v>0</v>
      </c>
      <c r="AD12" s="166">
        <f>Punten!AD72</f>
        <v>0</v>
      </c>
      <c r="AE12" s="166">
        <f>Punten!AE72</f>
        <v>0</v>
      </c>
      <c r="AF12" s="166">
        <f>Punten!AF72</f>
        <v>0</v>
      </c>
      <c r="AG12" s="166">
        <f>Punten!AG72</f>
        <v>0</v>
      </c>
      <c r="AH12" s="166">
        <f>Punten!AH72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35">
        <v>1</v>
      </c>
      <c r="B13" s="236" t="s">
        <v>17</v>
      </c>
      <c r="C13" s="236" t="s">
        <v>22</v>
      </c>
      <c r="D13" s="237">
        <v>1500000</v>
      </c>
      <c r="E13" s="165"/>
      <c r="F13" s="166">
        <f t="shared" si="0"/>
        <v>50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0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18" t="s">
        <v>78</v>
      </c>
      <c r="B14" s="219" t="s">
        <v>100</v>
      </c>
      <c r="C14" s="219" t="s">
        <v>99</v>
      </c>
      <c r="D14" s="220">
        <v>1500000</v>
      </c>
      <c r="E14" s="168"/>
      <c r="F14" s="166">
        <f t="shared" si="0"/>
        <v>9</v>
      </c>
      <c r="G14" s="167"/>
      <c r="H14" s="166">
        <f>Punten!H53</f>
        <v>0</v>
      </c>
      <c r="I14" s="166">
        <f>Punten!I53</f>
        <v>1</v>
      </c>
      <c r="J14" s="166">
        <f>Punten!J53</f>
        <v>0</v>
      </c>
      <c r="K14" s="166">
        <f>Punten!K53</f>
        <v>3</v>
      </c>
      <c r="L14" s="166">
        <f>Punten!L53</f>
        <v>0</v>
      </c>
      <c r="M14" s="166">
        <f>Punten!M53</f>
        <v>0</v>
      </c>
      <c r="N14" s="166">
        <f>Punten!N53</f>
        <v>1</v>
      </c>
      <c r="O14" s="166">
        <f>Punten!O53</f>
        <v>0</v>
      </c>
      <c r="P14" s="166">
        <f>Punten!P53</f>
        <v>3</v>
      </c>
      <c r="Q14" s="166">
        <f>Punten!Q53</f>
        <v>1</v>
      </c>
      <c r="R14" s="166">
        <f>Punten!R53</f>
        <v>0</v>
      </c>
      <c r="S14" s="166">
        <f>Punten!S53</f>
        <v>0</v>
      </c>
      <c r="T14" s="166">
        <f>Punten!T53</f>
        <v>0</v>
      </c>
      <c r="U14" s="166">
        <f>Punten!U53</f>
        <v>0</v>
      </c>
      <c r="V14" s="166">
        <f>Punten!V53</f>
        <v>0</v>
      </c>
      <c r="W14" s="166">
        <f>Punten!W53</f>
        <v>0</v>
      </c>
      <c r="X14" s="166">
        <f>Punten!X53</f>
        <v>0</v>
      </c>
      <c r="Y14" s="166">
        <f>Punten!Y53</f>
        <v>0</v>
      </c>
      <c r="Z14" s="166">
        <f>Punten!Z53</f>
        <v>0</v>
      </c>
      <c r="AA14" s="166">
        <f>Punten!AA53</f>
        <v>0</v>
      </c>
      <c r="AB14" s="166">
        <f>Punten!AB53</f>
        <v>0</v>
      </c>
      <c r="AC14" s="166">
        <f>Punten!AC53</f>
        <v>0</v>
      </c>
      <c r="AD14" s="166">
        <f>Punten!AD53</f>
        <v>0</v>
      </c>
      <c r="AE14" s="166">
        <f>Punten!AE53</f>
        <v>0</v>
      </c>
      <c r="AF14" s="166">
        <f>Punten!AF53</f>
        <v>0</v>
      </c>
      <c r="AG14" s="166">
        <f>Punten!AG53</f>
        <v>0</v>
      </c>
      <c r="AH14" s="166">
        <f>Punten!AH53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21">
        <v>2</v>
      </c>
      <c r="B15" s="219" t="s">
        <v>74</v>
      </c>
      <c r="C15" s="219" t="s">
        <v>73</v>
      </c>
      <c r="D15" s="220">
        <v>1250000</v>
      </c>
      <c r="E15" s="168"/>
      <c r="F15" s="166">
        <f t="shared" si="0"/>
        <v>0</v>
      </c>
      <c r="G15" s="167"/>
      <c r="H15" s="166">
        <f>Punten!H38</f>
        <v>0</v>
      </c>
      <c r="I15" s="166">
        <f>Punten!I38</f>
        <v>0</v>
      </c>
      <c r="J15" s="166">
        <f>Punten!J38</f>
        <v>0</v>
      </c>
      <c r="K15" s="166">
        <f>Punten!K38</f>
        <v>0</v>
      </c>
      <c r="L15" s="166">
        <f>Punten!L38</f>
        <v>0</v>
      </c>
      <c r="M15" s="166">
        <f>Punten!M38</f>
        <v>0</v>
      </c>
      <c r="N15" s="166">
        <f>Punten!N38</f>
        <v>0</v>
      </c>
      <c r="O15" s="166">
        <f>Punten!O38</f>
        <v>0</v>
      </c>
      <c r="P15" s="166">
        <f>Punten!P38</f>
        <v>0</v>
      </c>
      <c r="Q15" s="166">
        <f>Punten!Q38</f>
        <v>0</v>
      </c>
      <c r="R15" s="166">
        <f>Punten!R38</f>
        <v>0</v>
      </c>
      <c r="S15" s="166">
        <f>Punten!S38</f>
        <v>0</v>
      </c>
      <c r="T15" s="166">
        <f>Punten!T38</f>
        <v>0</v>
      </c>
      <c r="U15" s="166">
        <f>Punten!U38</f>
        <v>0</v>
      </c>
      <c r="V15" s="166">
        <f>Punten!V38</f>
        <v>0</v>
      </c>
      <c r="W15" s="166">
        <f>Punten!W38</f>
        <v>0</v>
      </c>
      <c r="X15" s="166">
        <f>Punten!X38</f>
        <v>0</v>
      </c>
      <c r="Y15" s="166">
        <f>Punten!Y38</f>
        <v>0</v>
      </c>
      <c r="Z15" s="166">
        <f>Punten!Z38</f>
        <v>0</v>
      </c>
      <c r="AA15" s="166">
        <f>Punten!AA38</f>
        <v>0</v>
      </c>
      <c r="AB15" s="166">
        <f>Punten!AB38</f>
        <v>0</v>
      </c>
      <c r="AC15" s="166">
        <f>Punten!AC38</f>
        <v>0</v>
      </c>
      <c r="AD15" s="166">
        <f>Punten!AD38</f>
        <v>0</v>
      </c>
      <c r="AE15" s="166">
        <f>Punten!AE38</f>
        <v>0</v>
      </c>
      <c r="AF15" s="166">
        <f>Punten!AF38</f>
        <v>0</v>
      </c>
      <c r="AG15" s="166">
        <f>Punten!AG38</f>
        <v>0</v>
      </c>
      <c r="AH15" s="166">
        <f>Punten!AH38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18" t="s">
        <v>164</v>
      </c>
      <c r="B16" s="220" t="s">
        <v>187</v>
      </c>
      <c r="C16" s="219" t="s">
        <v>245</v>
      </c>
      <c r="D16" s="220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278</v>
      </c>
      <c r="G19" s="167"/>
      <c r="H19" s="166">
        <f>SUM(H6:H16)</f>
        <v>9</v>
      </c>
      <c r="I19" s="166">
        <f t="shared" ref="I19:AH19" si="1">SUM(I6:I16)</f>
        <v>18</v>
      </c>
      <c r="J19" s="166">
        <f t="shared" si="1"/>
        <v>48</v>
      </c>
      <c r="K19" s="166">
        <f t="shared" si="1"/>
        <v>67</v>
      </c>
      <c r="L19" s="166">
        <f t="shared" si="1"/>
        <v>53</v>
      </c>
      <c r="M19" s="166">
        <f t="shared" si="1"/>
        <v>3</v>
      </c>
      <c r="N19" s="166">
        <f t="shared" si="1"/>
        <v>2</v>
      </c>
      <c r="O19" s="166">
        <f t="shared" si="1"/>
        <v>18</v>
      </c>
      <c r="P19" s="166">
        <f t="shared" si="1"/>
        <v>27</v>
      </c>
      <c r="Q19" s="166">
        <f t="shared" si="1"/>
        <v>33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73" t="s">
        <v>217</v>
      </c>
      <c r="B1" s="270" t="s">
        <v>24</v>
      </c>
      <c r="C1" s="270"/>
      <c r="D1" s="27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73" t="s">
        <v>218</v>
      </c>
      <c r="B2" s="271" t="s">
        <v>259</v>
      </c>
      <c r="C2" s="271"/>
      <c r="D2" s="27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73" t="s">
        <v>219</v>
      </c>
      <c r="B3" s="279" t="s">
        <v>260</v>
      </c>
      <c r="C3" s="272"/>
      <c r="D3" s="27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6"/>
      <c r="B4" s="266"/>
      <c r="C4" s="266"/>
      <c r="D4" s="266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77" t="s">
        <v>0</v>
      </c>
      <c r="B5" s="278" t="s">
        <v>1</v>
      </c>
      <c r="C5" s="278" t="s">
        <v>2</v>
      </c>
      <c r="D5" s="27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80" t="s">
        <v>164</v>
      </c>
      <c r="B6" s="281" t="s">
        <v>167</v>
      </c>
      <c r="C6" s="281" t="s">
        <v>177</v>
      </c>
      <c r="D6" s="282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67" t="s">
        <v>141</v>
      </c>
      <c r="B7" s="269" t="s">
        <v>147</v>
      </c>
      <c r="C7" s="268" t="s">
        <v>158</v>
      </c>
      <c r="D7" s="269">
        <v>500000</v>
      </c>
      <c r="E7" s="168"/>
      <c r="F7" s="166">
        <f t="shared" ref="F7:F16" si="0">SUM(H7:AH7)</f>
        <v>0</v>
      </c>
      <c r="G7" s="167"/>
      <c r="H7" s="166">
        <f>Punten!H85</f>
        <v>0</v>
      </c>
      <c r="I7" s="166">
        <f>Punten!I85</f>
        <v>0</v>
      </c>
      <c r="J7" s="166">
        <f>Punten!J85</f>
        <v>0</v>
      </c>
      <c r="K7" s="166">
        <f>Punten!K85</f>
        <v>0</v>
      </c>
      <c r="L7" s="166">
        <f>Punten!L85</f>
        <v>0</v>
      </c>
      <c r="M7" s="166">
        <f>Punten!M85</f>
        <v>0</v>
      </c>
      <c r="N7" s="166">
        <f>Punten!N85</f>
        <v>0</v>
      </c>
      <c r="O7" s="166">
        <f>Punten!O85</f>
        <v>0</v>
      </c>
      <c r="P7" s="166">
        <f>Punten!P85</f>
        <v>0</v>
      </c>
      <c r="Q7" s="166">
        <f>Punten!Q85</f>
        <v>0</v>
      </c>
      <c r="R7" s="166">
        <f>Punten!R85</f>
        <v>0</v>
      </c>
      <c r="S7" s="166">
        <f>Punten!S85</f>
        <v>0</v>
      </c>
      <c r="T7" s="166">
        <f>Punten!T85</f>
        <v>0</v>
      </c>
      <c r="U7" s="166">
        <f>Punten!U85</f>
        <v>0</v>
      </c>
      <c r="V7" s="166">
        <f>Punten!V85</f>
        <v>0</v>
      </c>
      <c r="W7" s="166">
        <f>Punten!W85</f>
        <v>0</v>
      </c>
      <c r="X7" s="166">
        <f>Punten!X85</f>
        <v>0</v>
      </c>
      <c r="Y7" s="166">
        <f>Punten!Y85</f>
        <v>0</v>
      </c>
      <c r="Z7" s="166">
        <f>Punten!Z85</f>
        <v>0</v>
      </c>
      <c r="AA7" s="166">
        <f>Punten!AA85</f>
        <v>0</v>
      </c>
      <c r="AB7" s="166">
        <f>Punten!AB85</f>
        <v>0</v>
      </c>
      <c r="AC7" s="166">
        <f>Punten!AC85</f>
        <v>0</v>
      </c>
      <c r="AD7" s="166">
        <f>Punten!AD85</f>
        <v>0</v>
      </c>
      <c r="AE7" s="166">
        <f>Punten!AE85</f>
        <v>0</v>
      </c>
      <c r="AF7" s="166">
        <f>Punten!AF85</f>
        <v>0</v>
      </c>
      <c r="AG7" s="166">
        <f>Punten!AG85</f>
        <v>0</v>
      </c>
      <c r="AH7" s="166">
        <f>Punten!AH85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67">
        <v>2</v>
      </c>
      <c r="B8" s="269" t="s">
        <v>55</v>
      </c>
      <c r="C8" s="268" t="s">
        <v>49</v>
      </c>
      <c r="D8" s="269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67">
        <v>3</v>
      </c>
      <c r="B9" s="269" t="s">
        <v>121</v>
      </c>
      <c r="C9" s="269" t="s">
        <v>117</v>
      </c>
      <c r="D9" s="269">
        <v>750000</v>
      </c>
      <c r="E9" s="168"/>
      <c r="F9" s="166">
        <f t="shared" si="0"/>
        <v>9</v>
      </c>
      <c r="G9" s="167"/>
      <c r="H9" s="166">
        <f>Punten!H62</f>
        <v>0</v>
      </c>
      <c r="I9" s="166">
        <f>Punten!I62</f>
        <v>0</v>
      </c>
      <c r="J9" s="166">
        <f>Punten!J62</f>
        <v>3</v>
      </c>
      <c r="K9" s="166">
        <f>Punten!K62</f>
        <v>0</v>
      </c>
      <c r="L9" s="166">
        <f>Punten!L62</f>
        <v>0</v>
      </c>
      <c r="M9" s="166">
        <f>Punten!M62</f>
        <v>0</v>
      </c>
      <c r="N9" s="166">
        <f>Punten!N62</f>
        <v>0</v>
      </c>
      <c r="O9" s="166">
        <f>Punten!O62</f>
        <v>6</v>
      </c>
      <c r="P9" s="166">
        <f>Punten!P62</f>
        <v>0</v>
      </c>
      <c r="Q9" s="166">
        <f>Punten!Q62</f>
        <v>0</v>
      </c>
      <c r="R9" s="166">
        <f>Punten!R62</f>
        <v>0</v>
      </c>
      <c r="S9" s="166">
        <f>Punten!S62</f>
        <v>0</v>
      </c>
      <c r="T9" s="166">
        <f>Punten!T62</f>
        <v>0</v>
      </c>
      <c r="U9" s="166">
        <f>Punten!U62</f>
        <v>0</v>
      </c>
      <c r="V9" s="166">
        <f>Punten!V62</f>
        <v>0</v>
      </c>
      <c r="W9" s="166">
        <f>Punten!W62</f>
        <v>0</v>
      </c>
      <c r="X9" s="166">
        <f>Punten!X62</f>
        <v>0</v>
      </c>
      <c r="Y9" s="166">
        <f>Punten!Y62</f>
        <v>0</v>
      </c>
      <c r="Z9" s="166">
        <f>Punten!Z62</f>
        <v>0</v>
      </c>
      <c r="AA9" s="166">
        <f>Punten!AA62</f>
        <v>0</v>
      </c>
      <c r="AB9" s="166">
        <f>Punten!AB62</f>
        <v>0</v>
      </c>
      <c r="AC9" s="166">
        <f>Punten!AC62</f>
        <v>0</v>
      </c>
      <c r="AD9" s="166">
        <f>Punten!AD62</f>
        <v>0</v>
      </c>
      <c r="AE9" s="166">
        <f>Punten!AE62</f>
        <v>0</v>
      </c>
      <c r="AF9" s="166">
        <f>Punten!AF62</f>
        <v>0</v>
      </c>
      <c r="AG9" s="166">
        <f>Punten!AG62</f>
        <v>0</v>
      </c>
      <c r="AH9" s="166">
        <f>Punten!AH62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86" t="s">
        <v>78</v>
      </c>
      <c r="B10" s="284" t="s">
        <v>96</v>
      </c>
      <c r="C10" s="284" t="s">
        <v>97</v>
      </c>
      <c r="D10" s="285">
        <v>750000</v>
      </c>
      <c r="E10" s="168"/>
      <c r="F10" s="166">
        <f t="shared" si="0"/>
        <v>9</v>
      </c>
      <c r="G10" s="167"/>
      <c r="H10" s="166">
        <f>Punten!H51</f>
        <v>0</v>
      </c>
      <c r="I10" s="166">
        <f>Punten!I51</f>
        <v>1</v>
      </c>
      <c r="J10" s="166">
        <f>Punten!J51</f>
        <v>0</v>
      </c>
      <c r="K10" s="166">
        <f>Punten!K51</f>
        <v>3</v>
      </c>
      <c r="L10" s="166">
        <f>Punten!L51</f>
        <v>0</v>
      </c>
      <c r="M10" s="166">
        <f>Punten!M51</f>
        <v>0</v>
      </c>
      <c r="N10" s="166">
        <f>Punten!N51</f>
        <v>1</v>
      </c>
      <c r="O10" s="166">
        <f>Punten!O51</f>
        <v>0</v>
      </c>
      <c r="P10" s="166">
        <f>Punten!P51</f>
        <v>3</v>
      </c>
      <c r="Q10" s="166">
        <f>Punten!Q51</f>
        <v>1</v>
      </c>
      <c r="R10" s="166">
        <f>Punten!R51</f>
        <v>0</v>
      </c>
      <c r="S10" s="166">
        <f>Punten!S51</f>
        <v>0</v>
      </c>
      <c r="T10" s="166">
        <f>Punten!T51</f>
        <v>0</v>
      </c>
      <c r="U10" s="166">
        <f>Punten!U51</f>
        <v>0</v>
      </c>
      <c r="V10" s="166">
        <f>Punten!V51</f>
        <v>0</v>
      </c>
      <c r="W10" s="166">
        <f>Punten!W51</f>
        <v>0</v>
      </c>
      <c r="X10" s="166">
        <f>Punten!X51</f>
        <v>0</v>
      </c>
      <c r="Y10" s="166">
        <f>Punten!Y51</f>
        <v>0</v>
      </c>
      <c r="Z10" s="166">
        <f>Punten!Z51</f>
        <v>0</v>
      </c>
      <c r="AA10" s="166">
        <f>Punten!AA51</f>
        <v>0</v>
      </c>
      <c r="AB10" s="166">
        <f>Punten!AB51</f>
        <v>0</v>
      </c>
      <c r="AC10" s="166">
        <f>Punten!AC51</f>
        <v>0</v>
      </c>
      <c r="AD10" s="166">
        <f>Punten!AD51</f>
        <v>0</v>
      </c>
      <c r="AE10" s="166">
        <f>Punten!AE51</f>
        <v>0</v>
      </c>
      <c r="AF10" s="166">
        <f>Punten!AF51</f>
        <v>0</v>
      </c>
      <c r="AG10" s="166">
        <f>Punten!AG51</f>
        <v>0</v>
      </c>
      <c r="AH10" s="166">
        <f>Punten!AH51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86">
        <v>2</v>
      </c>
      <c r="B11" s="284" t="s">
        <v>223</v>
      </c>
      <c r="C11" s="284" t="s">
        <v>52</v>
      </c>
      <c r="D11" s="285">
        <v>750000</v>
      </c>
      <c r="E11" s="165"/>
      <c r="F11" s="166">
        <f t="shared" si="0"/>
        <v>18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0</v>
      </c>
      <c r="T11" s="166">
        <f>Punten!T27</f>
        <v>0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86" t="s">
        <v>78</v>
      </c>
      <c r="B12" s="284" t="s">
        <v>232</v>
      </c>
      <c r="C12" s="284" t="s">
        <v>95</v>
      </c>
      <c r="D12" s="285">
        <v>750000</v>
      </c>
      <c r="E12" s="165"/>
      <c r="F12" s="166">
        <f t="shared" si="0"/>
        <v>9</v>
      </c>
      <c r="G12" s="167"/>
      <c r="H12" s="166">
        <f>Punten!H50</f>
        <v>0</v>
      </c>
      <c r="I12" s="166">
        <f>Punten!I50</f>
        <v>1</v>
      </c>
      <c r="J12" s="166">
        <f>Punten!J50</f>
        <v>0</v>
      </c>
      <c r="K12" s="166">
        <f>Punten!K50</f>
        <v>3</v>
      </c>
      <c r="L12" s="166">
        <f>Punten!L50</f>
        <v>0</v>
      </c>
      <c r="M12" s="166">
        <f>Punten!M50</f>
        <v>0</v>
      </c>
      <c r="N12" s="166">
        <f>Punten!N50</f>
        <v>1</v>
      </c>
      <c r="O12" s="166">
        <f>Punten!O50</f>
        <v>0</v>
      </c>
      <c r="P12" s="166">
        <f>Punten!P50</f>
        <v>3</v>
      </c>
      <c r="Q12" s="166">
        <f>Punten!Q50</f>
        <v>1</v>
      </c>
      <c r="R12" s="166">
        <f>Punten!R50</f>
        <v>0</v>
      </c>
      <c r="S12" s="166">
        <f>Punten!S50</f>
        <v>0</v>
      </c>
      <c r="T12" s="166">
        <f>Punten!T50</f>
        <v>0</v>
      </c>
      <c r="U12" s="166">
        <f>Punten!U50</f>
        <v>0</v>
      </c>
      <c r="V12" s="166">
        <f>Punten!V50</f>
        <v>0</v>
      </c>
      <c r="W12" s="166">
        <f>Punten!W50</f>
        <v>0</v>
      </c>
      <c r="X12" s="166">
        <f>Punten!X50</f>
        <v>0</v>
      </c>
      <c r="Y12" s="166">
        <f>Punten!Y50</f>
        <v>0</v>
      </c>
      <c r="Z12" s="166">
        <f>Punten!Z50</f>
        <v>0</v>
      </c>
      <c r="AA12" s="166">
        <f>Punten!AA50</f>
        <v>0</v>
      </c>
      <c r="AB12" s="166">
        <f>Punten!AB50</f>
        <v>0</v>
      </c>
      <c r="AC12" s="166">
        <f>Punten!AC50</f>
        <v>0</v>
      </c>
      <c r="AD12" s="166">
        <f>Punten!AD50</f>
        <v>0</v>
      </c>
      <c r="AE12" s="166">
        <f>Punten!AE50</f>
        <v>0</v>
      </c>
      <c r="AF12" s="166">
        <f>Punten!AF50</f>
        <v>0</v>
      </c>
      <c r="AG12" s="166">
        <f>Punten!AG50</f>
        <v>0</v>
      </c>
      <c r="AH12" s="166">
        <f>Punten!AH50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83">
        <v>1</v>
      </c>
      <c r="B13" s="284" t="s">
        <v>17</v>
      </c>
      <c r="C13" s="284" t="s">
        <v>22</v>
      </c>
      <c r="D13" s="285">
        <v>1500000</v>
      </c>
      <c r="E13" s="165"/>
      <c r="F13" s="166">
        <f t="shared" si="0"/>
        <v>50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0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67" t="s">
        <v>164</v>
      </c>
      <c r="B14" s="269" t="s">
        <v>187</v>
      </c>
      <c r="C14" s="268" t="s">
        <v>245</v>
      </c>
      <c r="D14" s="269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67">
        <v>1</v>
      </c>
      <c r="B15" s="268" t="s">
        <v>28</v>
      </c>
      <c r="C15" s="268" t="s">
        <v>31</v>
      </c>
      <c r="D15" s="269">
        <v>1250000</v>
      </c>
      <c r="E15" s="168"/>
      <c r="F15" s="166">
        <f t="shared" si="0"/>
        <v>78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15</v>
      </c>
      <c r="Q15" s="166">
        <f>Punten!Q15</f>
        <v>9</v>
      </c>
      <c r="R15" s="166">
        <f>Punten!R15</f>
        <v>0</v>
      </c>
      <c r="S15" s="166">
        <f>Punten!S15</f>
        <v>0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67">
        <v>3</v>
      </c>
      <c r="B16" s="269" t="s">
        <v>76</v>
      </c>
      <c r="C16" s="269" t="s">
        <v>150</v>
      </c>
      <c r="D16" s="269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383</v>
      </c>
      <c r="G19" s="167"/>
      <c r="H19" s="166">
        <f>SUM(H6:H16)</f>
        <v>18</v>
      </c>
      <c r="I19" s="166">
        <f t="shared" ref="I19:AH19" si="1">SUM(I6:I16)</f>
        <v>26</v>
      </c>
      <c r="J19" s="166">
        <f t="shared" si="1"/>
        <v>60</v>
      </c>
      <c r="K19" s="166">
        <f t="shared" si="1"/>
        <v>96</v>
      </c>
      <c r="L19" s="166">
        <f t="shared" si="1"/>
        <v>95</v>
      </c>
      <c r="M19" s="166">
        <f t="shared" si="1"/>
        <v>3</v>
      </c>
      <c r="N19" s="166">
        <f t="shared" si="1"/>
        <v>-1</v>
      </c>
      <c r="O19" s="166">
        <f t="shared" si="1"/>
        <v>34</v>
      </c>
      <c r="P19" s="166">
        <f t="shared" si="1"/>
        <v>30</v>
      </c>
      <c r="Q19" s="166">
        <f t="shared" si="1"/>
        <v>22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94" t="s">
        <v>217</v>
      </c>
      <c r="B1" s="291" t="s">
        <v>41</v>
      </c>
      <c r="C1" s="291"/>
      <c r="D1" s="29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94" t="s">
        <v>218</v>
      </c>
      <c r="B2" s="292" t="s">
        <v>261</v>
      </c>
      <c r="C2" s="292"/>
      <c r="D2" s="29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94" t="s">
        <v>219</v>
      </c>
      <c r="B3" s="300" t="s">
        <v>262</v>
      </c>
      <c r="C3" s="293"/>
      <c r="D3" s="29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87"/>
      <c r="B4" s="287"/>
      <c r="C4" s="287"/>
      <c r="D4" s="28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98" t="s">
        <v>0</v>
      </c>
      <c r="B5" s="299" t="s">
        <v>1</v>
      </c>
      <c r="C5" s="299" t="s">
        <v>2</v>
      </c>
      <c r="D5" s="29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01" t="s">
        <v>164</v>
      </c>
      <c r="B6" s="302" t="s">
        <v>167</v>
      </c>
      <c r="C6" s="302" t="s">
        <v>177</v>
      </c>
      <c r="D6" s="303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88">
        <v>1</v>
      </c>
      <c r="B7" s="289" t="s">
        <v>220</v>
      </c>
      <c r="C7" s="289" t="s">
        <v>14</v>
      </c>
      <c r="D7" s="290">
        <v>1000000</v>
      </c>
      <c r="E7" s="168"/>
      <c r="F7" s="166">
        <f t="shared" ref="F7:F16" si="0">SUM(H7:AH7)</f>
        <v>30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6</v>
      </c>
      <c r="Q7" s="166">
        <f>Punten!Q6</f>
        <v>6</v>
      </c>
      <c r="R7" s="166">
        <f>Punten!R6</f>
        <v>0</v>
      </c>
      <c r="S7" s="166">
        <f>Punten!S6</f>
        <v>0</v>
      </c>
      <c r="T7" s="166">
        <f>Punten!T6</f>
        <v>0</v>
      </c>
      <c r="U7" s="166">
        <f>Punten!U6</f>
        <v>0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88">
        <v>3</v>
      </c>
      <c r="B8" s="289" t="s">
        <v>110</v>
      </c>
      <c r="C8" s="290" t="s">
        <v>109</v>
      </c>
      <c r="D8" s="290">
        <v>1500000</v>
      </c>
      <c r="E8" s="168"/>
      <c r="F8" s="166">
        <f t="shared" si="0"/>
        <v>35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10</v>
      </c>
      <c r="Q8" s="166">
        <f>Punten!Q58</f>
        <v>0</v>
      </c>
      <c r="R8" s="166">
        <f>Punten!R58</f>
        <v>0</v>
      </c>
      <c r="S8" s="166">
        <f>Punten!S58</f>
        <v>0</v>
      </c>
      <c r="T8" s="166">
        <f>Punten!T58</f>
        <v>0</v>
      </c>
      <c r="U8" s="166">
        <f>Punten!U58</f>
        <v>0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88">
        <v>2</v>
      </c>
      <c r="B9" s="290" t="s">
        <v>41</v>
      </c>
      <c r="C9" s="289" t="s">
        <v>47</v>
      </c>
      <c r="D9" s="290">
        <v>1000000</v>
      </c>
      <c r="E9" s="168"/>
      <c r="F9" s="166">
        <f t="shared" si="0"/>
        <v>21</v>
      </c>
      <c r="G9" s="167"/>
      <c r="H9" s="166">
        <f>Punten!H24</f>
        <v>0</v>
      </c>
      <c r="I9" s="166">
        <f>Punten!I24</f>
        <v>6</v>
      </c>
      <c r="J9" s="166">
        <f>Punten!J24</f>
        <v>3</v>
      </c>
      <c r="K9" s="166">
        <f>Punten!K24</f>
        <v>3</v>
      </c>
      <c r="L9" s="166">
        <f>Punten!L24</f>
        <v>3</v>
      </c>
      <c r="M9" s="166">
        <f>Punten!M24</f>
        <v>3</v>
      </c>
      <c r="N9" s="166">
        <f>Punten!N24</f>
        <v>0</v>
      </c>
      <c r="O9" s="166">
        <f>Punten!O24</f>
        <v>3</v>
      </c>
      <c r="P9" s="166">
        <f>Punten!P24</f>
        <v>0</v>
      </c>
      <c r="Q9" s="166">
        <f>Punten!Q24</f>
        <v>0</v>
      </c>
      <c r="R9" s="166">
        <f>Punten!R24</f>
        <v>0</v>
      </c>
      <c r="S9" s="166">
        <f>Punten!S24</f>
        <v>0</v>
      </c>
      <c r="T9" s="166">
        <f>Punten!T24</f>
        <v>0</v>
      </c>
      <c r="U9" s="166">
        <f>Punten!U24</f>
        <v>0</v>
      </c>
      <c r="V9" s="166">
        <f>Punten!V24</f>
        <v>0</v>
      </c>
      <c r="W9" s="166">
        <f>Punten!W24</f>
        <v>0</v>
      </c>
      <c r="X9" s="166">
        <f>Punten!X24</f>
        <v>0</v>
      </c>
      <c r="Y9" s="166">
        <f>Punten!Y24</f>
        <v>0</v>
      </c>
      <c r="Z9" s="166">
        <f>Punten!Z24</f>
        <v>0</v>
      </c>
      <c r="AA9" s="166">
        <f>Punten!AA24</f>
        <v>0</v>
      </c>
      <c r="AB9" s="166">
        <f>Punten!AB24</f>
        <v>0</v>
      </c>
      <c r="AC9" s="166">
        <f>Punten!AC24</f>
        <v>0</v>
      </c>
      <c r="AD9" s="166">
        <f>Punten!AD24</f>
        <v>0</v>
      </c>
      <c r="AE9" s="166">
        <f>Punten!AE24</f>
        <v>0</v>
      </c>
      <c r="AF9" s="166">
        <f>Punten!AF24</f>
        <v>0</v>
      </c>
      <c r="AG9" s="166">
        <f>Punten!AG24</f>
        <v>0</v>
      </c>
      <c r="AH9" s="166">
        <f>Punten!AH24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07" t="s">
        <v>78</v>
      </c>
      <c r="B10" s="305" t="s">
        <v>231</v>
      </c>
      <c r="C10" s="305" t="s">
        <v>94</v>
      </c>
      <c r="D10" s="306">
        <v>750000</v>
      </c>
      <c r="E10" s="168"/>
      <c r="F10" s="166">
        <f t="shared" si="0"/>
        <v>9</v>
      </c>
      <c r="G10" s="167"/>
      <c r="H10" s="166">
        <f>Punten!H49</f>
        <v>0</v>
      </c>
      <c r="I10" s="166">
        <f>Punten!I49</f>
        <v>1</v>
      </c>
      <c r="J10" s="166">
        <f>Punten!J49</f>
        <v>0</v>
      </c>
      <c r="K10" s="166">
        <f>Punten!K49</f>
        <v>3</v>
      </c>
      <c r="L10" s="166">
        <f>Punten!L49</f>
        <v>0</v>
      </c>
      <c r="M10" s="166">
        <f>Punten!M49</f>
        <v>0</v>
      </c>
      <c r="N10" s="166">
        <f>Punten!N49</f>
        <v>1</v>
      </c>
      <c r="O10" s="166">
        <f>Punten!O49</f>
        <v>0</v>
      </c>
      <c r="P10" s="166">
        <f>Punten!P49</f>
        <v>3</v>
      </c>
      <c r="Q10" s="166">
        <f>Punten!Q49</f>
        <v>1</v>
      </c>
      <c r="R10" s="166">
        <f>Punten!R49</f>
        <v>0</v>
      </c>
      <c r="S10" s="166">
        <f>Punten!S49</f>
        <v>0</v>
      </c>
      <c r="T10" s="166">
        <f>Punten!T49</f>
        <v>0</v>
      </c>
      <c r="U10" s="166">
        <f>Punten!U49</f>
        <v>0</v>
      </c>
      <c r="V10" s="166">
        <f>Punten!V49</f>
        <v>0</v>
      </c>
      <c r="W10" s="166">
        <f>Punten!W49</f>
        <v>0</v>
      </c>
      <c r="X10" s="166">
        <f>Punten!X49</f>
        <v>0</v>
      </c>
      <c r="Y10" s="166">
        <f>Punten!Y49</f>
        <v>0</v>
      </c>
      <c r="Z10" s="166">
        <f>Punten!Z49</f>
        <v>0</v>
      </c>
      <c r="AA10" s="166">
        <f>Punten!AA49</f>
        <v>0</v>
      </c>
      <c r="AB10" s="166">
        <f>Punten!AB49</f>
        <v>0</v>
      </c>
      <c r="AC10" s="166">
        <f>Punten!AC49</f>
        <v>0</v>
      </c>
      <c r="AD10" s="166">
        <f>Punten!AD49</f>
        <v>0</v>
      </c>
      <c r="AE10" s="166">
        <f>Punten!AE49</f>
        <v>0</v>
      </c>
      <c r="AF10" s="166">
        <f>Punten!AF49</f>
        <v>0</v>
      </c>
      <c r="AG10" s="166">
        <f>Punten!AG49</f>
        <v>0</v>
      </c>
      <c r="AH10" s="166">
        <f>Punten!AH49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07" t="s">
        <v>164</v>
      </c>
      <c r="B11" s="305" t="s">
        <v>184</v>
      </c>
      <c r="C11" s="305" t="s">
        <v>244</v>
      </c>
      <c r="D11" s="306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04" t="s">
        <v>141</v>
      </c>
      <c r="B12" s="308" t="s">
        <v>157</v>
      </c>
      <c r="C12" s="305" t="s">
        <v>168</v>
      </c>
      <c r="D12" s="306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07">
        <v>2</v>
      </c>
      <c r="B13" s="305" t="s">
        <v>224</v>
      </c>
      <c r="C13" s="305" t="s">
        <v>56</v>
      </c>
      <c r="D13" s="30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88" t="s">
        <v>78</v>
      </c>
      <c r="B14" s="289" t="s">
        <v>233</v>
      </c>
      <c r="C14" s="289" t="s">
        <v>101</v>
      </c>
      <c r="D14" s="290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88">
        <v>3</v>
      </c>
      <c r="B15" s="290" t="s">
        <v>76</v>
      </c>
      <c r="C15" s="290" t="s">
        <v>150</v>
      </c>
      <c r="D15" s="290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88">
        <v>1</v>
      </c>
      <c r="B16" s="289" t="s">
        <v>30</v>
      </c>
      <c r="C16" s="289" t="s">
        <v>33</v>
      </c>
      <c r="D16" s="290">
        <v>2250000</v>
      </c>
      <c r="E16" s="168"/>
      <c r="F16" s="166">
        <f t="shared" si="0"/>
        <v>81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0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335</v>
      </c>
      <c r="G19" s="167"/>
      <c r="H19" s="166">
        <f>SUM(H6:H16)</f>
        <v>32</v>
      </c>
      <c r="I19" s="166">
        <f t="shared" ref="I19:AH19" si="1">SUM(I6:I16)</f>
        <v>32</v>
      </c>
      <c r="J19" s="166">
        <f t="shared" si="1"/>
        <v>30</v>
      </c>
      <c r="K19" s="166">
        <f t="shared" si="1"/>
        <v>70</v>
      </c>
      <c r="L19" s="166">
        <f t="shared" si="1"/>
        <v>84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34</v>
      </c>
      <c r="Q19" s="166">
        <f t="shared" si="1"/>
        <v>16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16" t="s">
        <v>217</v>
      </c>
      <c r="B1" s="314" t="s">
        <v>263</v>
      </c>
      <c r="C1" s="314"/>
      <c r="D1" s="317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16" t="s">
        <v>218</v>
      </c>
      <c r="B2" s="329" t="s">
        <v>264</v>
      </c>
      <c r="C2" s="328"/>
      <c r="D2" s="32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16" t="s">
        <v>219</v>
      </c>
      <c r="B3" s="321" t="s">
        <v>265</v>
      </c>
      <c r="C3" s="315"/>
      <c r="D3" s="31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09"/>
      <c r="B4" s="309"/>
      <c r="C4" s="309"/>
      <c r="D4" s="30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19" t="s">
        <v>0</v>
      </c>
      <c r="B5" s="320" t="s">
        <v>1</v>
      </c>
      <c r="C5" s="320" t="s">
        <v>2</v>
      </c>
      <c r="D5" s="32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22" t="s">
        <v>164</v>
      </c>
      <c r="B6" s="323" t="s">
        <v>167</v>
      </c>
      <c r="C6" s="323" t="s">
        <v>177</v>
      </c>
      <c r="D6" s="324">
        <v>2000000</v>
      </c>
      <c r="E6" s="165"/>
      <c r="F6" s="166">
        <f>SUM(H6:AH6)</f>
        <v>37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0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10" t="s">
        <v>141</v>
      </c>
      <c r="B7" s="312" t="s">
        <v>149</v>
      </c>
      <c r="C7" s="311" t="s">
        <v>160</v>
      </c>
      <c r="D7" s="312">
        <v>750000</v>
      </c>
      <c r="E7" s="168"/>
      <c r="F7" s="166">
        <f t="shared" ref="F7:F16" si="0">SUM(H7:AH7)</f>
        <v>0</v>
      </c>
      <c r="G7" s="167"/>
      <c r="H7" s="166">
        <f>Punten!H86</f>
        <v>0</v>
      </c>
      <c r="I7" s="166">
        <f>Punten!I86</f>
        <v>0</v>
      </c>
      <c r="J7" s="166">
        <f>Punten!J86</f>
        <v>0</v>
      </c>
      <c r="K7" s="166">
        <f>Punten!K86</f>
        <v>0</v>
      </c>
      <c r="L7" s="166">
        <f>Punten!L86</f>
        <v>0</v>
      </c>
      <c r="M7" s="166">
        <f>Punten!M86</f>
        <v>0</v>
      </c>
      <c r="N7" s="166">
        <f>Punten!N86</f>
        <v>0</v>
      </c>
      <c r="O7" s="166">
        <f>Punten!O86</f>
        <v>0</v>
      </c>
      <c r="P7" s="166">
        <f>Punten!P86</f>
        <v>0</v>
      </c>
      <c r="Q7" s="166">
        <f>Punten!Q86</f>
        <v>0</v>
      </c>
      <c r="R7" s="166">
        <f>Punten!R86</f>
        <v>0</v>
      </c>
      <c r="S7" s="166">
        <f>Punten!S86</f>
        <v>0</v>
      </c>
      <c r="T7" s="166">
        <f>Punten!T86</f>
        <v>0</v>
      </c>
      <c r="U7" s="166">
        <f>Punten!U86</f>
        <v>0</v>
      </c>
      <c r="V7" s="166">
        <f>Punten!V86</f>
        <v>0</v>
      </c>
      <c r="W7" s="166">
        <f>Punten!W86</f>
        <v>0</v>
      </c>
      <c r="X7" s="166">
        <f>Punten!X86</f>
        <v>0</v>
      </c>
      <c r="Y7" s="166">
        <f>Punten!Y86</f>
        <v>0</v>
      </c>
      <c r="Z7" s="166">
        <f>Punten!Z86</f>
        <v>0</v>
      </c>
      <c r="AA7" s="166">
        <f>Punten!AA86</f>
        <v>0</v>
      </c>
      <c r="AB7" s="166">
        <f>Punten!AB86</f>
        <v>0</v>
      </c>
      <c r="AC7" s="166">
        <f>Punten!AC86</f>
        <v>0</v>
      </c>
      <c r="AD7" s="166">
        <f>Punten!AD86</f>
        <v>0</v>
      </c>
      <c r="AE7" s="166">
        <f>Punten!AE86</f>
        <v>0</v>
      </c>
      <c r="AF7" s="166">
        <f>Punten!AF86</f>
        <v>0</v>
      </c>
      <c r="AG7" s="166">
        <f>Punten!AG86</f>
        <v>0</v>
      </c>
      <c r="AH7" s="166">
        <f>Punten!AH86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10">
        <v>2</v>
      </c>
      <c r="B8" s="312" t="s">
        <v>24</v>
      </c>
      <c r="C8" s="311" t="s">
        <v>42</v>
      </c>
      <c r="D8" s="312">
        <v>500000</v>
      </c>
      <c r="E8" s="168"/>
      <c r="F8" s="166">
        <f t="shared" si="0"/>
        <v>21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6</v>
      </c>
      <c r="Q8" s="166">
        <f>Punten!Q21</f>
        <v>6</v>
      </c>
      <c r="R8" s="166">
        <f>Punten!R21</f>
        <v>0</v>
      </c>
      <c r="S8" s="166">
        <f>Punten!S21</f>
        <v>0</v>
      </c>
      <c r="T8" s="166">
        <f>Punten!T21</f>
        <v>0</v>
      </c>
      <c r="U8" s="166">
        <f>Punten!U21</f>
        <v>0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10" t="s">
        <v>78</v>
      </c>
      <c r="B9" s="311" t="s">
        <v>88</v>
      </c>
      <c r="C9" s="311" t="s">
        <v>89</v>
      </c>
      <c r="D9" s="312">
        <v>500000</v>
      </c>
      <c r="E9" s="168"/>
      <c r="F9" s="166">
        <f t="shared" si="0"/>
        <v>8</v>
      </c>
      <c r="G9" s="167"/>
      <c r="H9" s="166">
        <f>Punten!H46</f>
        <v>0</v>
      </c>
      <c r="I9" s="166">
        <f>Punten!I46</f>
        <v>1</v>
      </c>
      <c r="J9" s="166">
        <f>Punten!J46</f>
        <v>0</v>
      </c>
      <c r="K9" s="166">
        <f>Punten!K46</f>
        <v>6</v>
      </c>
      <c r="L9" s="166">
        <f>Punten!L46</f>
        <v>0</v>
      </c>
      <c r="M9" s="166">
        <f>Punten!M46</f>
        <v>0</v>
      </c>
      <c r="N9" s="166">
        <f>Punten!N46</f>
        <v>1</v>
      </c>
      <c r="O9" s="166">
        <f>Punten!O46</f>
        <v>0</v>
      </c>
      <c r="P9" s="166">
        <f>Punten!P46</f>
        <v>0</v>
      </c>
      <c r="Q9" s="166">
        <f>Punten!Q46</f>
        <v>0</v>
      </c>
      <c r="R9" s="166">
        <f>Punten!R46</f>
        <v>0</v>
      </c>
      <c r="S9" s="166">
        <f>Punten!S46</f>
        <v>0</v>
      </c>
      <c r="T9" s="166">
        <f>Punten!T46</f>
        <v>0</v>
      </c>
      <c r="U9" s="166">
        <f>Punten!U46</f>
        <v>0</v>
      </c>
      <c r="V9" s="166">
        <f>Punten!V46</f>
        <v>0</v>
      </c>
      <c r="W9" s="166">
        <f>Punten!W46</f>
        <v>0</v>
      </c>
      <c r="X9" s="166">
        <f>Punten!X46</f>
        <v>0</v>
      </c>
      <c r="Y9" s="166">
        <f>Punten!Y46</f>
        <v>0</v>
      </c>
      <c r="Z9" s="166">
        <f>Punten!Z46</f>
        <v>0</v>
      </c>
      <c r="AA9" s="166">
        <f>Punten!AA46</f>
        <v>0</v>
      </c>
      <c r="AB9" s="166">
        <f>Punten!AB46</f>
        <v>0</v>
      </c>
      <c r="AC9" s="166">
        <f>Punten!AC46</f>
        <v>0</v>
      </c>
      <c r="AD9" s="166">
        <f>Punten!AD46</f>
        <v>0</v>
      </c>
      <c r="AE9" s="166">
        <f>Punten!AE46</f>
        <v>0</v>
      </c>
      <c r="AF9" s="166">
        <f>Punten!AF46</f>
        <v>0</v>
      </c>
      <c r="AG9" s="166">
        <f>Punten!AG46</f>
        <v>0</v>
      </c>
      <c r="AH9" s="166">
        <f>Punten!AH46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27">
        <v>2</v>
      </c>
      <c r="B10" s="325" t="s">
        <v>72</v>
      </c>
      <c r="C10" s="325" t="s">
        <v>54</v>
      </c>
      <c r="D10" s="326">
        <v>500000</v>
      </c>
      <c r="E10" s="168"/>
      <c r="F10" s="166">
        <f t="shared" si="0"/>
        <v>0</v>
      </c>
      <c r="G10" s="167"/>
      <c r="H10" s="166">
        <f>Punten!H28</f>
        <v>0</v>
      </c>
      <c r="I10" s="166">
        <f>Punten!I28</f>
        <v>0</v>
      </c>
      <c r="J10" s="166">
        <f>Punten!J28</f>
        <v>0</v>
      </c>
      <c r="K10" s="166">
        <f>Punten!K28</f>
        <v>0</v>
      </c>
      <c r="L10" s="166">
        <f>Punten!L28</f>
        <v>0</v>
      </c>
      <c r="M10" s="166">
        <f>Punten!M28</f>
        <v>0</v>
      </c>
      <c r="N10" s="166">
        <f>Punten!N28</f>
        <v>0</v>
      </c>
      <c r="O10" s="166">
        <f>Punten!O28</f>
        <v>0</v>
      </c>
      <c r="P10" s="166">
        <f>Punten!P28</f>
        <v>0</v>
      </c>
      <c r="Q10" s="166">
        <f>Punten!Q28</f>
        <v>0</v>
      </c>
      <c r="R10" s="166">
        <f>Punten!R28</f>
        <v>0</v>
      </c>
      <c r="S10" s="166">
        <f>Punten!S28</f>
        <v>0</v>
      </c>
      <c r="T10" s="166">
        <f>Punten!T28</f>
        <v>0</v>
      </c>
      <c r="U10" s="166">
        <f>Punten!U28</f>
        <v>0</v>
      </c>
      <c r="V10" s="166">
        <f>Punten!V28</f>
        <v>0</v>
      </c>
      <c r="W10" s="166">
        <f>Punten!W28</f>
        <v>0</v>
      </c>
      <c r="X10" s="166">
        <f>Punten!X28</f>
        <v>0</v>
      </c>
      <c r="Y10" s="166">
        <f>Punten!Y28</f>
        <v>0</v>
      </c>
      <c r="Z10" s="166">
        <f>Punten!Z28</f>
        <v>0</v>
      </c>
      <c r="AA10" s="166">
        <f>Punten!AA28</f>
        <v>0</v>
      </c>
      <c r="AB10" s="166">
        <f>Punten!AB28</f>
        <v>0</v>
      </c>
      <c r="AC10" s="166">
        <f>Punten!AC28</f>
        <v>0</v>
      </c>
      <c r="AD10" s="166">
        <f>Punten!AD28</f>
        <v>0</v>
      </c>
      <c r="AE10" s="166">
        <f>Punten!AE28</f>
        <v>0</v>
      </c>
      <c r="AF10" s="166">
        <f>Punten!AF28</f>
        <v>0</v>
      </c>
      <c r="AG10" s="166">
        <f>Punten!AG28</f>
        <v>0</v>
      </c>
      <c r="AH10" s="166">
        <f>Punten!AH28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27">
        <v>3</v>
      </c>
      <c r="B11" s="325" t="s">
        <v>37</v>
      </c>
      <c r="C11" s="326" t="s">
        <v>137</v>
      </c>
      <c r="D11" s="326">
        <v>1750000</v>
      </c>
      <c r="E11" s="165"/>
      <c r="F11" s="166">
        <f t="shared" si="0"/>
        <v>14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0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0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27">
        <v>3</v>
      </c>
      <c r="B12" s="325" t="s">
        <v>106</v>
      </c>
      <c r="C12" s="326" t="s">
        <v>126</v>
      </c>
      <c r="D12" s="326">
        <v>1750000</v>
      </c>
      <c r="E12" s="165"/>
      <c r="F12" s="166">
        <f t="shared" si="0"/>
        <v>25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0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27" t="s">
        <v>78</v>
      </c>
      <c r="B13" s="325" t="s">
        <v>96</v>
      </c>
      <c r="C13" s="325" t="s">
        <v>97</v>
      </c>
      <c r="D13" s="326">
        <v>750000</v>
      </c>
      <c r="E13" s="165"/>
      <c r="F13" s="166">
        <f t="shared" si="0"/>
        <v>9</v>
      </c>
      <c r="G13" s="167"/>
      <c r="H13" s="166">
        <f>Punten!H51</f>
        <v>0</v>
      </c>
      <c r="I13" s="166">
        <f>Punten!I51</f>
        <v>1</v>
      </c>
      <c r="J13" s="166">
        <f>Punten!J51</f>
        <v>0</v>
      </c>
      <c r="K13" s="166">
        <f>Punten!K51</f>
        <v>3</v>
      </c>
      <c r="L13" s="166">
        <f>Punten!L51</f>
        <v>0</v>
      </c>
      <c r="M13" s="166">
        <f>Punten!M51</f>
        <v>0</v>
      </c>
      <c r="N13" s="166">
        <f>Punten!N51</f>
        <v>1</v>
      </c>
      <c r="O13" s="166">
        <f>Punten!O51</f>
        <v>0</v>
      </c>
      <c r="P13" s="166">
        <f>Punten!P51</f>
        <v>3</v>
      </c>
      <c r="Q13" s="166">
        <f>Punten!Q51</f>
        <v>1</v>
      </c>
      <c r="R13" s="166">
        <f>Punten!R51</f>
        <v>0</v>
      </c>
      <c r="S13" s="166">
        <f>Punten!S51</f>
        <v>0</v>
      </c>
      <c r="T13" s="166">
        <f>Punten!T51</f>
        <v>0</v>
      </c>
      <c r="U13" s="166">
        <f>Punten!U51</f>
        <v>0</v>
      </c>
      <c r="V13" s="166">
        <f>Punten!V51</f>
        <v>0</v>
      </c>
      <c r="W13" s="166">
        <f>Punten!W51</f>
        <v>0</v>
      </c>
      <c r="X13" s="166">
        <f>Punten!X51</f>
        <v>0</v>
      </c>
      <c r="Y13" s="166">
        <f>Punten!Y51</f>
        <v>0</v>
      </c>
      <c r="Z13" s="166">
        <f>Punten!Z51</f>
        <v>0</v>
      </c>
      <c r="AA13" s="166">
        <f>Punten!AA51</f>
        <v>0</v>
      </c>
      <c r="AB13" s="166">
        <f>Punten!AB51</f>
        <v>0</v>
      </c>
      <c r="AC13" s="166">
        <f>Punten!AC51</f>
        <v>0</v>
      </c>
      <c r="AD13" s="166">
        <f>Punten!AD51</f>
        <v>0</v>
      </c>
      <c r="AE13" s="166">
        <f>Punten!AE51</f>
        <v>0</v>
      </c>
      <c r="AF13" s="166">
        <f>Punten!AF51</f>
        <v>0</v>
      </c>
      <c r="AG13" s="166">
        <f>Punten!AG51</f>
        <v>0</v>
      </c>
      <c r="AH13" s="166">
        <f>Punten!AH51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10" t="s">
        <v>164</v>
      </c>
      <c r="B14" s="312" t="s">
        <v>187</v>
      </c>
      <c r="C14" s="311" t="s">
        <v>245</v>
      </c>
      <c r="D14" s="312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10">
        <v>1</v>
      </c>
      <c r="B15" s="311" t="s">
        <v>30</v>
      </c>
      <c r="C15" s="311" t="s">
        <v>33</v>
      </c>
      <c r="D15" s="312">
        <v>2250000</v>
      </c>
      <c r="E15" s="168"/>
      <c r="F15" s="166">
        <f t="shared" si="0"/>
        <v>81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0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13">
        <v>1</v>
      </c>
      <c r="B16" s="312" t="s">
        <v>26</v>
      </c>
      <c r="C16" s="311" t="s">
        <v>29</v>
      </c>
      <c r="D16" s="312">
        <v>1750000</v>
      </c>
      <c r="E16" s="168"/>
      <c r="F16" s="166">
        <f t="shared" si="0"/>
        <v>36</v>
      </c>
      <c r="G16" s="167"/>
      <c r="H16" s="166">
        <f>Punten!H14</f>
        <v>0</v>
      </c>
      <c r="I16" s="166">
        <f>Punten!I14</f>
        <v>3</v>
      </c>
      <c r="J16" s="166">
        <f>Punten!J14</f>
        <v>0</v>
      </c>
      <c r="K16" s="166">
        <f>Punten!K14</f>
        <v>3</v>
      </c>
      <c r="L16" s="166">
        <f>Punten!L14</f>
        <v>9</v>
      </c>
      <c r="M16" s="166">
        <f>Punten!M14</f>
        <v>0</v>
      </c>
      <c r="N16" s="166">
        <f>Punten!N14</f>
        <v>0</v>
      </c>
      <c r="O16" s="166">
        <f>Punten!O14</f>
        <v>15</v>
      </c>
      <c r="P16" s="166">
        <f>Punten!P14</f>
        <v>3</v>
      </c>
      <c r="Q16" s="166">
        <f>Punten!Q14</f>
        <v>3</v>
      </c>
      <c r="R16" s="166">
        <f>Punten!R14</f>
        <v>0</v>
      </c>
      <c r="S16" s="166">
        <f>Punten!S14</f>
        <v>0</v>
      </c>
      <c r="T16" s="166">
        <f>Punten!T14</f>
        <v>0</v>
      </c>
      <c r="U16" s="166">
        <f>Punten!U14</f>
        <v>0</v>
      </c>
      <c r="V16" s="166">
        <f>Punten!V14</f>
        <v>0</v>
      </c>
      <c r="W16" s="166">
        <f>Punten!W14</f>
        <v>0</v>
      </c>
      <c r="X16" s="166">
        <f>Punten!X14</f>
        <v>0</v>
      </c>
      <c r="Y16" s="166">
        <f>Punten!Y14</f>
        <v>0</v>
      </c>
      <c r="Z16" s="166">
        <f>Punten!Z14</f>
        <v>0</v>
      </c>
      <c r="AA16" s="166">
        <f>Punten!AA14</f>
        <v>0</v>
      </c>
      <c r="AB16" s="166">
        <f>Punten!AB14</f>
        <v>0</v>
      </c>
      <c r="AC16" s="166">
        <f>Punten!AC14</f>
        <v>0</v>
      </c>
      <c r="AD16" s="166">
        <f>Punten!AD14</f>
        <v>0</v>
      </c>
      <c r="AE16" s="166">
        <f>Punten!AE14</f>
        <v>0</v>
      </c>
      <c r="AF16" s="166">
        <f>Punten!AF14</f>
        <v>0</v>
      </c>
      <c r="AG16" s="166">
        <f>Punten!AG14</f>
        <v>0</v>
      </c>
      <c r="AH16" s="166">
        <f>Punten!AH14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308</v>
      </c>
      <c r="G19" s="167"/>
      <c r="H19" s="166">
        <f>SUM(H6:H16)</f>
        <v>23</v>
      </c>
      <c r="I19" s="166">
        <f t="shared" ref="I19:AH19" si="1">SUM(I6:I16)</f>
        <v>11</v>
      </c>
      <c r="J19" s="166">
        <f t="shared" si="1"/>
        <v>24</v>
      </c>
      <c r="K19" s="166">
        <f t="shared" si="1"/>
        <v>92</v>
      </c>
      <c r="L19" s="166">
        <f t="shared" si="1"/>
        <v>59</v>
      </c>
      <c r="M19" s="166">
        <f t="shared" si="1"/>
        <v>3</v>
      </c>
      <c r="N19" s="166">
        <f t="shared" si="1"/>
        <v>8</v>
      </c>
      <c r="O19" s="166">
        <f t="shared" si="1"/>
        <v>36</v>
      </c>
      <c r="P19" s="166">
        <f t="shared" si="1"/>
        <v>33</v>
      </c>
      <c r="Q19" s="166">
        <f t="shared" si="1"/>
        <v>19</v>
      </c>
      <c r="R19" s="166">
        <f t="shared" si="1"/>
        <v>0</v>
      </c>
      <c r="S19" s="166">
        <f t="shared" si="1"/>
        <v>0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29</vt:i4>
      </vt:variant>
    </vt:vector>
  </HeadingPairs>
  <TitlesOfParts>
    <vt:vector size="29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2019-12-05T15:33:33Z</cp:lastPrinted>
  <dcterms:created xsi:type="dcterms:W3CDTF">2019-10-30T11:15:54Z</dcterms:created>
  <dcterms:modified xsi:type="dcterms:W3CDTF">2020-01-06T18:47:49Z</dcterms:modified>
</cp:coreProperties>
</file>