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ec47003dd4590ab6/2526 Diepenveen 1/Planningen/"/>
    </mc:Choice>
  </mc:AlternateContent>
  <xr:revisionPtr revIDLastSave="542" documentId="8_{CBF3AC67-73DE-462E-8747-6AA21E6D98EC}" xr6:coauthVersionLast="47" xr6:coauthVersionMax="47" xr10:uidLastSave="{A016DED2-5746-46D3-B6AC-2511774E6FCE}"/>
  <bookViews>
    <workbookView xWindow="-98" yWindow="-98" windowWidth="21795" windowHeight="12975" activeTab="1" xr2:uid="{8B915FC3-49E7-4015-A8E9-7B56A1994D69}"/>
  </bookViews>
  <sheets>
    <sheet name="1e seizoenshelft" sheetId="1" r:id="rId1"/>
    <sheet name="Blad1" sheetId="3" r:id="rId2"/>
    <sheet name=".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8" i="3" l="1"/>
  <c r="W38" i="3"/>
  <c r="Q38" i="3"/>
  <c r="N38" i="3"/>
  <c r="H38" i="3"/>
  <c r="B38" i="3"/>
  <c r="AF37" i="3"/>
  <c r="AC37" i="3"/>
  <c r="Z37" i="3"/>
  <c r="W37" i="3"/>
  <c r="Q37" i="3"/>
  <c r="N37" i="3"/>
  <c r="K37" i="3"/>
  <c r="H37" i="3"/>
  <c r="E37" i="3"/>
  <c r="B37" i="3"/>
  <c r="AF36" i="3"/>
  <c r="AC36" i="3"/>
  <c r="Z36" i="3"/>
  <c r="W36" i="3"/>
  <c r="Q36" i="3"/>
  <c r="N36" i="3"/>
  <c r="K36" i="3"/>
  <c r="H36" i="3"/>
  <c r="E36" i="3"/>
  <c r="B36" i="3"/>
  <c r="AF35" i="3"/>
  <c r="AC35" i="3"/>
  <c r="Z35" i="3"/>
  <c r="W35" i="3"/>
  <c r="T35" i="3"/>
  <c r="Q35" i="3"/>
  <c r="N35" i="3"/>
  <c r="K35" i="3"/>
  <c r="H35" i="3"/>
  <c r="E35" i="3"/>
  <c r="B35" i="3"/>
  <c r="AF34" i="3"/>
  <c r="AC34" i="3"/>
  <c r="Z34" i="3"/>
  <c r="W34" i="3"/>
  <c r="T34" i="3"/>
  <c r="Q34" i="3"/>
  <c r="N34" i="3"/>
  <c r="K34" i="3"/>
  <c r="H34" i="3"/>
  <c r="E34" i="3"/>
  <c r="B34" i="3"/>
  <c r="AF33" i="3"/>
  <c r="AC33" i="3"/>
  <c r="Z33" i="3"/>
  <c r="W33" i="3"/>
  <c r="T33" i="3"/>
  <c r="Q33" i="3"/>
  <c r="N33" i="3"/>
  <c r="K33" i="3"/>
  <c r="H33" i="3"/>
  <c r="E33" i="3"/>
  <c r="B33" i="3"/>
  <c r="AF32" i="3"/>
  <c r="AC32" i="3"/>
  <c r="Z32" i="3"/>
  <c r="W32" i="3"/>
  <c r="T32" i="3"/>
  <c r="Q32" i="3"/>
  <c r="N32" i="3"/>
  <c r="K32" i="3"/>
  <c r="H32" i="3"/>
  <c r="E32" i="3"/>
  <c r="B32" i="3"/>
  <c r="AF31" i="3"/>
  <c r="AC31" i="3"/>
  <c r="Z31" i="3"/>
  <c r="W31" i="3"/>
  <c r="T31" i="3"/>
  <c r="Q31" i="3"/>
  <c r="N31" i="3"/>
  <c r="K31" i="3"/>
  <c r="H31" i="3"/>
  <c r="E31" i="3"/>
  <c r="B31" i="3"/>
  <c r="AF30" i="3"/>
  <c r="AC30" i="3"/>
  <c r="Z30" i="3"/>
  <c r="W30" i="3"/>
  <c r="T30" i="3"/>
  <c r="Q30" i="3"/>
  <c r="N30" i="3"/>
  <c r="K30" i="3"/>
  <c r="H30" i="3"/>
  <c r="E30" i="3"/>
  <c r="B30" i="3"/>
  <c r="AF29" i="3"/>
  <c r="AC29" i="3"/>
  <c r="Z29" i="3"/>
  <c r="W29" i="3"/>
  <c r="T29" i="3"/>
  <c r="Q29" i="3"/>
  <c r="N29" i="3"/>
  <c r="K29" i="3"/>
  <c r="H29" i="3"/>
  <c r="E29" i="3"/>
  <c r="B29" i="3"/>
  <c r="AF28" i="3"/>
  <c r="AC28" i="3"/>
  <c r="Z28" i="3"/>
  <c r="W28" i="3"/>
  <c r="T28" i="3"/>
  <c r="Q28" i="3"/>
  <c r="N28" i="3"/>
  <c r="K28" i="3"/>
  <c r="H28" i="3"/>
  <c r="E28" i="3"/>
  <c r="B28" i="3"/>
  <c r="AF27" i="3"/>
  <c r="AC27" i="3"/>
  <c r="Z27" i="3"/>
  <c r="W27" i="3"/>
  <c r="T27" i="3"/>
  <c r="Q27" i="3"/>
  <c r="N27" i="3"/>
  <c r="K27" i="3"/>
  <c r="H27" i="3"/>
  <c r="E27" i="3"/>
  <c r="B27" i="3"/>
  <c r="AF26" i="3"/>
  <c r="AC26" i="3"/>
  <c r="Z26" i="3"/>
  <c r="W26" i="3"/>
  <c r="T26" i="3"/>
  <c r="Q26" i="3"/>
  <c r="N26" i="3"/>
  <c r="K26" i="3"/>
  <c r="H26" i="3"/>
  <c r="E26" i="3"/>
  <c r="B26" i="3"/>
  <c r="AF25" i="3"/>
  <c r="AC25" i="3"/>
  <c r="Z25" i="3"/>
  <c r="W25" i="3"/>
  <c r="T25" i="3"/>
  <c r="Q25" i="3"/>
  <c r="N25" i="3"/>
  <c r="K25" i="3"/>
  <c r="H25" i="3"/>
  <c r="E25" i="3"/>
  <c r="B25" i="3"/>
  <c r="AF24" i="3"/>
  <c r="AC24" i="3"/>
  <c r="Z24" i="3"/>
  <c r="W24" i="3"/>
  <c r="T24" i="3"/>
  <c r="Q24" i="3"/>
  <c r="N24" i="3"/>
  <c r="K24" i="3"/>
  <c r="H24" i="3"/>
  <c r="E24" i="3"/>
  <c r="B24" i="3"/>
  <c r="AF23" i="3"/>
  <c r="AC23" i="3"/>
  <c r="Z23" i="3"/>
  <c r="W23" i="3"/>
  <c r="T23" i="3"/>
  <c r="Q23" i="3"/>
  <c r="N23" i="3"/>
  <c r="K23" i="3"/>
  <c r="H23" i="3"/>
  <c r="E23" i="3"/>
  <c r="B23" i="3"/>
  <c r="AF22" i="3"/>
  <c r="AC22" i="3"/>
  <c r="Z22" i="3"/>
  <c r="W22" i="3"/>
  <c r="T22" i="3"/>
  <c r="Q22" i="3"/>
  <c r="N22" i="3"/>
  <c r="K22" i="3"/>
  <c r="H22" i="3"/>
  <c r="E22" i="3"/>
  <c r="B22" i="3"/>
  <c r="AF21" i="3"/>
  <c r="AC21" i="3"/>
  <c r="Z21" i="3"/>
  <c r="W21" i="3"/>
  <c r="T21" i="3"/>
  <c r="Q21" i="3"/>
  <c r="N21" i="3"/>
  <c r="K21" i="3"/>
  <c r="H21" i="3"/>
  <c r="E21" i="3"/>
  <c r="B21" i="3"/>
  <c r="AF20" i="3"/>
  <c r="AC20" i="3"/>
  <c r="Z20" i="3"/>
  <c r="W20" i="3"/>
  <c r="T20" i="3"/>
  <c r="Q20" i="3"/>
  <c r="N20" i="3"/>
  <c r="K20" i="3"/>
  <c r="H20" i="3"/>
  <c r="E20" i="3"/>
  <c r="B20" i="3"/>
  <c r="AF19" i="3"/>
  <c r="AC19" i="3"/>
  <c r="Z19" i="3"/>
  <c r="W19" i="3"/>
  <c r="T19" i="3"/>
  <c r="Q19" i="3"/>
  <c r="N19" i="3"/>
  <c r="K19" i="3"/>
  <c r="H19" i="3"/>
  <c r="E19" i="3"/>
  <c r="B19" i="3"/>
  <c r="AF18" i="3"/>
  <c r="AC18" i="3"/>
  <c r="Z18" i="3"/>
  <c r="W18" i="3"/>
  <c r="T18" i="3"/>
  <c r="Q18" i="3"/>
  <c r="N18" i="3"/>
  <c r="K18" i="3"/>
  <c r="H18" i="3"/>
  <c r="E18" i="3"/>
  <c r="B18" i="3"/>
  <c r="AF17" i="3"/>
  <c r="AC17" i="3"/>
  <c r="Z17" i="3"/>
  <c r="W17" i="3"/>
  <c r="T17" i="3"/>
  <c r="Q17" i="3"/>
  <c r="N17" i="3"/>
  <c r="K17" i="3"/>
  <c r="H17" i="3"/>
  <c r="E17" i="3"/>
  <c r="B17" i="3"/>
  <c r="AF16" i="3"/>
  <c r="AC16" i="3"/>
  <c r="Z16" i="3"/>
  <c r="W16" i="3"/>
  <c r="T16" i="3"/>
  <c r="Q16" i="3"/>
  <c r="N16" i="3"/>
  <c r="K16" i="3"/>
  <c r="H16" i="3"/>
  <c r="E16" i="3"/>
  <c r="B16" i="3"/>
  <c r="AF15" i="3"/>
  <c r="AC15" i="3"/>
  <c r="Z15" i="3"/>
  <c r="W15" i="3"/>
  <c r="T15" i="3"/>
  <c r="Q15" i="3"/>
  <c r="N15" i="3"/>
  <c r="K15" i="3"/>
  <c r="H15" i="3"/>
  <c r="E15" i="3"/>
  <c r="B15" i="3"/>
  <c r="AF14" i="3"/>
  <c r="AC14" i="3"/>
  <c r="Z14" i="3"/>
  <c r="W14" i="3"/>
  <c r="T14" i="3"/>
  <c r="Q14" i="3"/>
  <c r="N14" i="3"/>
  <c r="K14" i="3"/>
  <c r="H14" i="3"/>
  <c r="E14" i="3"/>
  <c r="B14" i="3"/>
  <c r="AF13" i="3"/>
  <c r="AC13" i="3"/>
  <c r="Z13" i="3"/>
  <c r="W13" i="3"/>
  <c r="T13" i="3"/>
  <c r="Q13" i="3"/>
  <c r="N13" i="3"/>
  <c r="K13" i="3"/>
  <c r="H13" i="3"/>
  <c r="E13" i="3"/>
  <c r="B13" i="3"/>
  <c r="AF12" i="3"/>
  <c r="AC12" i="3"/>
  <c r="Z12" i="3"/>
  <c r="W12" i="3"/>
  <c r="T12" i="3"/>
  <c r="Q12" i="3"/>
  <c r="N12" i="3"/>
  <c r="K12" i="3"/>
  <c r="H12" i="3"/>
  <c r="E12" i="3"/>
  <c r="B12" i="3"/>
  <c r="AF11" i="3"/>
  <c r="AC11" i="3"/>
  <c r="Z11" i="3"/>
  <c r="W11" i="3"/>
  <c r="T11" i="3"/>
  <c r="Q11" i="3"/>
  <c r="N11" i="3"/>
  <c r="K11" i="3"/>
  <c r="H11" i="3"/>
  <c r="E11" i="3"/>
  <c r="B11" i="3"/>
  <c r="AF10" i="3"/>
  <c r="AC10" i="3"/>
  <c r="Z10" i="3"/>
  <c r="W10" i="3"/>
  <c r="T10" i="3"/>
  <c r="Q10" i="3"/>
  <c r="N10" i="3"/>
  <c r="K10" i="3"/>
  <c r="H10" i="3"/>
  <c r="E10" i="3"/>
  <c r="B10" i="3"/>
  <c r="AF9" i="3"/>
  <c r="AC9" i="3"/>
  <c r="Z9" i="3"/>
  <c r="W9" i="3"/>
  <c r="T9" i="3"/>
  <c r="Q9" i="3"/>
  <c r="N9" i="3"/>
  <c r="K9" i="3"/>
  <c r="H9" i="3"/>
  <c r="E9" i="3"/>
  <c r="B9" i="3"/>
  <c r="AF8" i="3"/>
  <c r="AC8" i="3"/>
  <c r="Z8" i="3"/>
  <c r="W8" i="3"/>
  <c r="T8" i="3"/>
  <c r="Q8" i="3"/>
  <c r="N8" i="3"/>
  <c r="K8" i="3"/>
  <c r="H8" i="3"/>
  <c r="E8" i="3"/>
  <c r="B8" i="3"/>
</calcChain>
</file>

<file path=xl/sharedStrings.xml><?xml version="1.0" encoding="utf-8"?>
<sst xmlns="http://schemas.openxmlformats.org/spreadsheetml/2006/main" count="343" uniqueCount="108">
  <si>
    <r>
      <t xml:space="preserve">          </t>
    </r>
    <r>
      <rPr>
        <b/>
        <sz val="48"/>
        <color theme="1"/>
        <rFont val="Aptos Narrow"/>
        <family val="2"/>
        <scheme val="minor"/>
      </rPr>
      <t>Jaarplanning VV Diepenveen 1  Seizoen 2025 - 2026</t>
    </r>
  </si>
  <si>
    <t xml:space="preserve">Juni </t>
  </si>
  <si>
    <t>Juli</t>
  </si>
  <si>
    <t>Augustus</t>
  </si>
  <si>
    <t>September</t>
  </si>
  <si>
    <t>Oktober</t>
  </si>
  <si>
    <t>November</t>
  </si>
  <si>
    <t>December</t>
  </si>
  <si>
    <t>Datum</t>
  </si>
  <si>
    <t>Activiteit</t>
  </si>
  <si>
    <t xml:space="preserve">Zo 1-6-2025 </t>
  </si>
  <si>
    <t>Vrij, nacompetitie seizoen 2024-2025</t>
  </si>
  <si>
    <t>Vakantie</t>
  </si>
  <si>
    <t>Di 2-9-2025</t>
  </si>
  <si>
    <t>Training</t>
  </si>
  <si>
    <t>Di 3-6-2025</t>
  </si>
  <si>
    <t>Vrij</t>
  </si>
  <si>
    <t>Do 4-9-2025</t>
  </si>
  <si>
    <t>Do 5-6-2025</t>
  </si>
  <si>
    <t>BBQ team seizoen 2024-2025</t>
  </si>
  <si>
    <t>Zo 7-9-2025</t>
  </si>
  <si>
    <t>Bekerwedstrijd 2</t>
  </si>
  <si>
    <t>Zo 8-6-2025</t>
  </si>
  <si>
    <t>Di 9-9-2025</t>
  </si>
  <si>
    <t>Oefenwedstrijd/bekerwedstrijd?</t>
  </si>
  <si>
    <t>Di 10-6-2025</t>
  </si>
  <si>
    <t>Zo 10-8-2025</t>
  </si>
  <si>
    <t>Eerste training seizoen 2025-2026</t>
  </si>
  <si>
    <t>Do 11-9-2025</t>
  </si>
  <si>
    <t>Do 12-6-2025</t>
  </si>
  <si>
    <t>Di 12-8-2025</t>
  </si>
  <si>
    <t>Vrij 12-9-2025</t>
  </si>
  <si>
    <t>Dorpsfeest Diepenveen 2025</t>
  </si>
  <si>
    <t>Za 13-9-2025</t>
  </si>
  <si>
    <t>Do 14-8-2025</t>
  </si>
  <si>
    <t>Zo 14-9-2025</t>
  </si>
  <si>
    <t>Bekerwedstrijd 3 / Dorpsfeest Diepenveen 25</t>
  </si>
  <si>
    <t>Zo 15-6-2025</t>
  </si>
  <si>
    <t>Vrij, finale nacompetitie seizoen 2024-2025</t>
  </si>
  <si>
    <t>Za 16-8-2025</t>
  </si>
  <si>
    <t>Oefenwedstrijd op FC RDC toernooi</t>
  </si>
  <si>
    <t>Di 16-9-2025</t>
  </si>
  <si>
    <t>Di 17-6-2025</t>
  </si>
  <si>
    <t>Bijeenkomst selectie 2025-2026</t>
  </si>
  <si>
    <t>Zo 17-8-2025</t>
  </si>
  <si>
    <t>Do 18-9-2025</t>
  </si>
  <si>
    <t>Do 19-6-2025</t>
  </si>
  <si>
    <t>Training selectie 2025-2026</t>
  </si>
  <si>
    <t>Di 19-8-2025</t>
  </si>
  <si>
    <t>Do 21-8-2025</t>
  </si>
  <si>
    <t>Zo 21-9-2025</t>
  </si>
  <si>
    <t>Competitiewedstrijd</t>
  </si>
  <si>
    <t>Zo 22-6-2025</t>
  </si>
  <si>
    <t>Za 23-8-2025</t>
  </si>
  <si>
    <t>Di 24-6-2025</t>
  </si>
  <si>
    <t>Zo 24-8-2025</t>
  </si>
  <si>
    <t>Oefenwedstrijd Diepenveen 2</t>
  </si>
  <si>
    <t>Do 26-6-2025</t>
  </si>
  <si>
    <t>Laatste training voor zomerstop</t>
  </si>
  <si>
    <t>Di 26-8-2025</t>
  </si>
  <si>
    <t>Do 28-8-2025</t>
  </si>
  <si>
    <t>Zo 31-8-2025</t>
  </si>
  <si>
    <t>Bekerwedstrijd 1</t>
  </si>
  <si>
    <t>Training / Activiteit</t>
  </si>
  <si>
    <t>Bekerwedstrijd</t>
  </si>
  <si>
    <t>Oefenwedstrijd</t>
  </si>
  <si>
    <t xml:space="preserve">     </t>
  </si>
  <si>
    <t>Wk</t>
  </si>
  <si>
    <t>Dag</t>
  </si>
  <si>
    <t>Actie</t>
  </si>
  <si>
    <t>vakantie</t>
  </si>
  <si>
    <t>Start seizoen 2025-2026, eerste training, 11.00 uur DSC</t>
  </si>
  <si>
    <t>Diepenveen 1 - Sportclub Deventer 1, 15.00 uur aftrap, RDC</t>
  </si>
  <si>
    <t>Training, 20.15 uur, uiterlijk 20.00 uur aanwezig.</t>
  </si>
  <si>
    <t>Finaledag RDC toernooi. 09.30 of 12.30 uur.</t>
  </si>
  <si>
    <t>Training, 20.15 uur, uiterlijk 20.00 uur aanwezig</t>
  </si>
  <si>
    <t>Oefenwedstrijd Hanze Cup</t>
  </si>
  <si>
    <t>Nieuwjaarsreceptie, nieuwsjaarswedstrijd</t>
  </si>
  <si>
    <t xml:space="preserve">Eventueel inhaalweekend. </t>
  </si>
  <si>
    <t>VV Diepenveen toernooi, inclusief feestavond</t>
  </si>
  <si>
    <t xml:space="preserve">Bekerwedstrijd 3 (verplaatsen ivm Dorpsfeest) </t>
  </si>
  <si>
    <t xml:space="preserve">VV Witkampers O23 - VV Diepenveen O23, 20.00 uur Laren. Andere groep training </t>
  </si>
  <si>
    <t>FC RDC O23 - VV Diepenveen O23, 20.00 uur RDC, Andere groep training</t>
  </si>
  <si>
    <t>VV Diepenveen O23 - Broekland O23, 20.00 uur Diepenveen, Andere groep training</t>
  </si>
  <si>
    <t>VV Diepenveen O23 - SV Twello O23, 20.00 uur, Diepenveen, Andere groep training</t>
  </si>
  <si>
    <t>Training - Eventueel bekerwedstrijd 3</t>
  </si>
  <si>
    <t xml:space="preserve">Start Competitie </t>
  </si>
  <si>
    <t>Dorpsfeest Diepenveen</t>
  </si>
  <si>
    <t xml:space="preserve">Competitiewedstrijd </t>
  </si>
  <si>
    <t>Training, mogelijk oefenwedstrijd</t>
  </si>
  <si>
    <t>Geen competitie (eventueel inhaal) anders vrij</t>
  </si>
  <si>
    <t>Etentje met de groep</t>
  </si>
  <si>
    <t>Vrij (Replay Cup)</t>
  </si>
  <si>
    <t>Vrij/inhaal bekerweekend</t>
  </si>
  <si>
    <t>Inhaal/beker  (Home of Football Cup 2026 bij Diepenveen)</t>
  </si>
  <si>
    <t>Nacompetitie</t>
  </si>
  <si>
    <t>Laatste training selectie 2025 - 2026</t>
  </si>
  <si>
    <t>Start nieuwe selectie 2026-2027</t>
  </si>
  <si>
    <t xml:space="preserve">VV Diepenveen 1 - Excelsior'31 O23, 20.15 uur, Diepenveen. </t>
  </si>
  <si>
    <t>Training / teamactiviteit</t>
  </si>
  <si>
    <t>Training, 20.15 uur, uiterlijk 20,00 uur aanwezig</t>
  </si>
  <si>
    <t>Inhaalweekend/eventueel oefenwedstrijd</t>
  </si>
  <si>
    <t>Oefenwedstrijd Hanze Cup, andere groep training</t>
  </si>
  <si>
    <t>Training 20.15 uur, uiterlijk 20.00 uur aanwezig</t>
  </si>
  <si>
    <t>Vrij PASEN</t>
  </si>
  <si>
    <t>Training/teamactiviteit</t>
  </si>
  <si>
    <t>Training en eventueel oefenwedstrijd</t>
  </si>
  <si>
    <t>Diepenveen 1  - CCW 1, 20.15 uur, Diepenveen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</si>
</sst>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48"/>
      <color theme="1"/>
      <name val="Aptos Narrow"/>
      <family val="2"/>
      <scheme val="minor"/>
    </font>
    <font>
      <b/>
      <sz val="4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rgb="FFC00000"/>
      <name val="Aptos Narrow"/>
      <family val="2"/>
      <scheme val="minor"/>
    </font>
    <font>
      <b/>
      <sz val="9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1" xfId="0" applyBorder="1"/>
    <xf numFmtId="0" fontId="1" fillId="0" borderId="1" xfId="0" applyFont="1" applyBorder="1"/>
    <xf numFmtId="0" fontId="1" fillId="3" borderId="1" xfId="0" applyFont="1" applyFill="1" applyBorder="1"/>
    <xf numFmtId="14" fontId="0" fillId="0" borderId="1" xfId="0" applyNumberFormat="1" applyBorder="1"/>
    <xf numFmtId="0" fontId="0" fillId="5" borderId="1" xfId="0" applyFill="1" applyBorder="1"/>
    <xf numFmtId="0" fontId="1" fillId="4" borderId="1" xfId="0" applyFont="1" applyFill="1" applyBorder="1"/>
    <xf numFmtId="0" fontId="1" fillId="2" borderId="1" xfId="0" applyFont="1" applyFill="1" applyBorder="1"/>
    <xf numFmtId="14" fontId="1" fillId="0" borderId="1" xfId="0" applyNumberFormat="1" applyFont="1" applyBorder="1"/>
    <xf numFmtId="0" fontId="1" fillId="7" borderId="1" xfId="0" applyFont="1" applyFill="1" applyBorder="1"/>
    <xf numFmtId="0" fontId="1" fillId="6" borderId="1" xfId="0" applyFont="1" applyFill="1" applyBorder="1"/>
    <xf numFmtId="0" fontId="1" fillId="5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1" xfId="0" applyFont="1" applyBorder="1"/>
    <xf numFmtId="17" fontId="5" fillId="0" borderId="1" xfId="0" applyNumberFormat="1" applyFont="1" applyBorder="1" applyAlignment="1">
      <alignment horizontal="center"/>
    </xf>
    <xf numFmtId="0" fontId="4" fillId="0" borderId="0" xfId="0" applyFont="1"/>
    <xf numFmtId="0" fontId="4" fillId="0" borderId="6" xfId="0" applyFont="1" applyBorder="1"/>
    <xf numFmtId="0" fontId="5" fillId="8" borderId="1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0" fillId="0" borderId="17" xfId="0" applyBorder="1"/>
    <xf numFmtId="14" fontId="0" fillId="0" borderId="17" xfId="0" applyNumberFormat="1" applyBorder="1"/>
    <xf numFmtId="0" fontId="4" fillId="0" borderId="11" xfId="0" applyFont="1" applyBorder="1"/>
    <xf numFmtId="0" fontId="4" fillId="0" borderId="18" xfId="0" applyFont="1" applyBorder="1"/>
    <xf numFmtId="0" fontId="4" fillId="0" borderId="16" xfId="0" applyFont="1" applyBorder="1"/>
    <xf numFmtId="0" fontId="6" fillId="4" borderId="10" xfId="0" applyFont="1" applyFill="1" applyBorder="1"/>
    <xf numFmtId="0" fontId="6" fillId="2" borderId="10" xfId="0" applyFont="1" applyFill="1" applyBorder="1"/>
    <xf numFmtId="0" fontId="6" fillId="9" borderId="10" xfId="0" applyFont="1" applyFill="1" applyBorder="1"/>
    <xf numFmtId="0" fontId="6" fillId="0" borderId="10" xfId="0" applyFont="1" applyBorder="1"/>
    <xf numFmtId="0" fontId="6" fillId="4" borderId="16" xfId="0" applyFont="1" applyFill="1" applyBorder="1"/>
    <xf numFmtId="0" fontId="6" fillId="7" borderId="10" xfId="0" applyFont="1" applyFill="1" applyBorder="1"/>
    <xf numFmtId="0" fontId="6" fillId="5" borderId="10" xfId="0" applyFont="1" applyFill="1" applyBorder="1"/>
    <xf numFmtId="0" fontId="4" fillId="5" borderId="10" xfId="0" applyFont="1" applyFill="1" applyBorder="1"/>
    <xf numFmtId="0" fontId="6" fillId="7" borderId="11" xfId="0" applyFont="1" applyFill="1" applyBorder="1"/>
    <xf numFmtId="0" fontId="6" fillId="7" borderId="16" xfId="0" applyFont="1" applyFill="1" applyBorder="1"/>
    <xf numFmtId="0" fontId="6" fillId="10" borderId="10" xfId="0" applyFont="1" applyFill="1" applyBorder="1"/>
    <xf numFmtId="0" fontId="6" fillId="2" borderId="1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1258661</xdr:colOff>
      <xdr:row>0</xdr:row>
      <xdr:rowOff>38099</xdr:rowOff>
    </xdr:from>
    <xdr:to>
      <xdr:col>7</xdr:col>
      <xdr:colOff>1835614</xdr:colOff>
      <xdr:row>0</xdr:row>
      <xdr:rowOff>771612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4029B37-3AC2-4DE6-875D-1992275BB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8322" y="38099"/>
          <a:ext cx="576953" cy="733513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0</xdr:row>
      <xdr:rowOff>47625</xdr:rowOff>
    </xdr:from>
    <xdr:to>
      <xdr:col>0</xdr:col>
      <xdr:colOff>891918</xdr:colOff>
      <xdr:row>0</xdr:row>
      <xdr:rowOff>733513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4029B37-3AC2-4DE6-875D-1992275BB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47625"/>
          <a:ext cx="539493" cy="685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0</xdr:rowOff>
    </xdr:from>
    <xdr:ext cx="3343275" cy="752475"/>
    <xdr:pic>
      <xdr:nvPicPr>
        <xdr:cNvPr id="3" name="Picture 1128">
          <a:extLst>
            <a:ext uri="{FF2B5EF4-FFF2-40B4-BE49-F238E27FC236}">
              <a16:creationId xmlns:a16="http://schemas.microsoft.com/office/drawing/2014/main" id="{B19C2EAE-6E13-4CE9-8CAA-6A71224D4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4938" y="180975"/>
          <a:ext cx="33432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28575</xdr:colOff>
      <xdr:row>1</xdr:row>
      <xdr:rowOff>19050</xdr:rowOff>
    </xdr:from>
    <xdr:to>
      <xdr:col>6</xdr:col>
      <xdr:colOff>83343</xdr:colOff>
      <xdr:row>5</xdr:row>
      <xdr:rowOff>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E0C5C8CB-D750-42E0-BAE7-EF9E20FBB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200025"/>
          <a:ext cx="3919538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1</xdr:row>
      <xdr:rowOff>0</xdr:rowOff>
    </xdr:from>
    <xdr:ext cx="3343275" cy="752475"/>
    <xdr:pic>
      <xdr:nvPicPr>
        <xdr:cNvPr id="7" name="Picture 1128">
          <a:extLst>
            <a:ext uri="{FF2B5EF4-FFF2-40B4-BE49-F238E27FC236}">
              <a16:creationId xmlns:a16="http://schemas.microsoft.com/office/drawing/2014/main" id="{9B1B5E0A-D0A9-4514-AAB9-D93210C8C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88650" y="180975"/>
          <a:ext cx="33432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11</xdr:col>
      <xdr:colOff>19051</xdr:colOff>
      <xdr:row>1</xdr:row>
      <xdr:rowOff>19050</xdr:rowOff>
    </xdr:from>
    <xdr:to>
      <xdr:col>11</xdr:col>
      <xdr:colOff>3193257</xdr:colOff>
      <xdr:row>5</xdr:row>
      <xdr:rowOff>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A44300EB-C1D3-46C5-9CED-D7296A2A9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5964" y="200025"/>
          <a:ext cx="31813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57150</xdr:colOff>
      <xdr:row>1</xdr:row>
      <xdr:rowOff>9525</xdr:rowOff>
    </xdr:from>
    <xdr:ext cx="3095625" cy="752475"/>
    <xdr:pic>
      <xdr:nvPicPr>
        <xdr:cNvPr id="11" name="Picture 1128">
          <a:extLst>
            <a:ext uri="{FF2B5EF4-FFF2-40B4-BE49-F238E27FC236}">
              <a16:creationId xmlns:a16="http://schemas.microsoft.com/office/drawing/2014/main" id="{9449C795-3A8B-467A-8A72-E7D02C526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89975" y="190500"/>
          <a:ext cx="3095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17</xdr:col>
      <xdr:colOff>19051</xdr:colOff>
      <xdr:row>1</xdr:row>
      <xdr:rowOff>19050</xdr:rowOff>
    </xdr:from>
    <xdr:to>
      <xdr:col>19</xdr:col>
      <xdr:colOff>567419</xdr:colOff>
      <xdr:row>5</xdr:row>
      <xdr:rowOff>0</xdr:rowOff>
    </xdr:to>
    <xdr:pic>
      <xdr:nvPicPr>
        <xdr:cNvPr id="13" name="Afbeelding 5">
          <a:extLst>
            <a:ext uri="{FF2B5EF4-FFF2-40B4-BE49-F238E27FC236}">
              <a16:creationId xmlns:a16="http://schemas.microsoft.com/office/drawing/2014/main" id="{264A4FD7-DED4-4185-B9C0-F340B4782802}"/>
            </a:ext>
            <a:ext uri="{147F2762-F138-4A5C-976F-8EAC2B608ADB}">
              <a16:predDERef xmlns:a16="http://schemas.microsoft.com/office/drawing/2014/main" pred="{AE4806B7-41A4-4307-B96E-04944385C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09689" y="200025"/>
          <a:ext cx="3395662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20</xdr:col>
      <xdr:colOff>57150</xdr:colOff>
      <xdr:row>1</xdr:row>
      <xdr:rowOff>9525</xdr:rowOff>
    </xdr:from>
    <xdr:ext cx="3095625" cy="752475"/>
    <xdr:pic>
      <xdr:nvPicPr>
        <xdr:cNvPr id="15" name="Picture 1128">
          <a:extLst>
            <a:ext uri="{FF2B5EF4-FFF2-40B4-BE49-F238E27FC236}">
              <a16:creationId xmlns:a16="http://schemas.microsoft.com/office/drawing/2014/main" id="{4E84602D-1B3A-4DF3-861E-FECCD5347F3E}"/>
            </a:ext>
            <a:ext uri="{147F2762-F138-4A5C-976F-8EAC2B608ADB}">
              <a16:predDERef xmlns:a16="http://schemas.microsoft.com/office/drawing/2014/main" pred="{9769C853-662C-4C99-9A44-39B61CC9C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4575" y="190500"/>
          <a:ext cx="3095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19051</xdr:colOff>
      <xdr:row>1</xdr:row>
      <xdr:rowOff>19050</xdr:rowOff>
    </xdr:from>
    <xdr:to>
      <xdr:col>25</xdr:col>
      <xdr:colOff>643961</xdr:colOff>
      <xdr:row>5</xdr:row>
      <xdr:rowOff>0</xdr:rowOff>
    </xdr:to>
    <xdr:pic>
      <xdr:nvPicPr>
        <xdr:cNvPr id="17" name="Afbeelding 5">
          <a:extLst>
            <a:ext uri="{FF2B5EF4-FFF2-40B4-BE49-F238E27FC236}">
              <a16:creationId xmlns:a16="http://schemas.microsoft.com/office/drawing/2014/main" id="{C82D6838-2676-429F-BFE5-93EDB8CE4408}"/>
            </a:ext>
            <a:ext uri="{147F2762-F138-4A5C-976F-8EAC2B608ADB}">
              <a16:predDERef xmlns:a16="http://schemas.microsoft.com/office/drawing/2014/main" pred="{C98139AD-8821-4C7F-846F-D11EFE6B0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2301" y="200025"/>
          <a:ext cx="3395663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26</xdr:col>
      <xdr:colOff>57150</xdr:colOff>
      <xdr:row>1</xdr:row>
      <xdr:rowOff>9525</xdr:rowOff>
    </xdr:from>
    <xdr:ext cx="3095625" cy="752475"/>
    <xdr:pic>
      <xdr:nvPicPr>
        <xdr:cNvPr id="19" name="Picture 1128">
          <a:extLst>
            <a:ext uri="{FF2B5EF4-FFF2-40B4-BE49-F238E27FC236}">
              <a16:creationId xmlns:a16="http://schemas.microsoft.com/office/drawing/2014/main" id="{B9BA475D-6CF2-4C01-AB72-3C18E3F79AE5}"/>
            </a:ext>
            <a:ext uri="{147F2762-F138-4A5C-976F-8EAC2B608ADB}">
              <a16:predDERef xmlns:a16="http://schemas.microsoft.com/office/drawing/2014/main" pred="{6505D842-5E89-41EC-8E5B-04665B52A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59100" y="190500"/>
          <a:ext cx="3095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29</xdr:col>
      <xdr:colOff>19051</xdr:colOff>
      <xdr:row>1</xdr:row>
      <xdr:rowOff>19050</xdr:rowOff>
    </xdr:from>
    <xdr:to>
      <xdr:col>31</xdr:col>
      <xdr:colOff>567418</xdr:colOff>
      <xdr:row>5</xdr:row>
      <xdr:rowOff>0</xdr:rowOff>
    </xdr:to>
    <xdr:pic>
      <xdr:nvPicPr>
        <xdr:cNvPr id="21" name="Afbeelding 5">
          <a:extLst>
            <a:ext uri="{FF2B5EF4-FFF2-40B4-BE49-F238E27FC236}">
              <a16:creationId xmlns:a16="http://schemas.microsoft.com/office/drawing/2014/main" id="{18B9F1BC-F2C7-4E6D-833B-55902CDEBC02}"/>
            </a:ext>
            <a:ext uri="{147F2762-F138-4A5C-976F-8EAC2B608ADB}">
              <a16:predDERef xmlns:a16="http://schemas.microsoft.com/office/drawing/2014/main" pred="{D6D4F335-EDB7-43BA-9F16-A897BAEDE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69239" y="200025"/>
          <a:ext cx="3395662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32</xdr:col>
      <xdr:colOff>57150</xdr:colOff>
      <xdr:row>1</xdr:row>
      <xdr:rowOff>9525</xdr:rowOff>
    </xdr:from>
    <xdr:ext cx="3095625" cy="752475"/>
    <xdr:pic>
      <xdr:nvPicPr>
        <xdr:cNvPr id="23" name="Picture 1128">
          <a:extLst>
            <a:ext uri="{FF2B5EF4-FFF2-40B4-BE49-F238E27FC236}">
              <a16:creationId xmlns:a16="http://schemas.microsoft.com/office/drawing/2014/main" id="{7547ECBF-6C7D-4CA7-9368-B99C1E7E9805}"/>
            </a:ext>
            <a:ext uri="{147F2762-F138-4A5C-976F-8EAC2B608ADB}">
              <a16:predDERef xmlns:a16="http://schemas.microsoft.com/office/drawing/2014/main" pred="{71C56C4E-038F-46A5-BE57-B318A8455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84125" y="190500"/>
          <a:ext cx="3095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E2F63-E797-4734-B813-AF6ED7E2D24D}">
  <dimension ref="A1:T41"/>
  <sheetViews>
    <sheetView zoomScale="70" zoomScaleNormal="70" workbookViewId="0">
      <selection activeCell="H25" sqref="H25"/>
    </sheetView>
  </sheetViews>
  <sheetFormatPr defaultRowHeight="14.25" x14ac:dyDescent="0.45"/>
  <cols>
    <col min="1" max="1" width="14.1328125" customWidth="1"/>
    <col min="2" max="2" width="38" customWidth="1"/>
    <col min="3" max="3" width="13.73046875" customWidth="1"/>
    <col min="4" max="4" width="41.59765625" customWidth="1"/>
    <col min="5" max="5" width="19.73046875" customWidth="1"/>
    <col min="6" max="6" width="37.265625" customWidth="1"/>
    <col min="7" max="7" width="18.265625" customWidth="1"/>
    <col min="8" max="8" width="36.265625" customWidth="1"/>
    <col min="9" max="9" width="17.73046875" customWidth="1"/>
    <col min="10" max="10" width="32.3984375" customWidth="1"/>
    <col min="11" max="11" width="21.73046875" customWidth="1"/>
    <col min="12" max="12" width="28.265625" customWidth="1"/>
    <col min="13" max="13" width="22.3984375" customWidth="1"/>
    <col min="14" max="14" width="32.86328125" customWidth="1"/>
  </cols>
  <sheetData>
    <row r="1" spans="1:20" ht="62.25" x14ac:dyDescent="1.8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45">
      <c r="A2" s="5" t="s">
        <v>1</v>
      </c>
      <c r="C2" s="5" t="s">
        <v>2</v>
      </c>
      <c r="E2" s="5" t="s">
        <v>3</v>
      </c>
      <c r="G2" s="5" t="s">
        <v>4</v>
      </c>
      <c r="I2" s="5" t="s">
        <v>5</v>
      </c>
      <c r="K2" s="5" t="s">
        <v>6</v>
      </c>
      <c r="M2" s="5" t="s">
        <v>7</v>
      </c>
    </row>
    <row r="3" spans="1:20" x14ac:dyDescent="0.45">
      <c r="A3" s="4" t="s">
        <v>8</v>
      </c>
      <c r="B3" s="4" t="s">
        <v>9</v>
      </c>
      <c r="C3" s="4" t="s">
        <v>8</v>
      </c>
      <c r="D3" s="4" t="s">
        <v>9</v>
      </c>
      <c r="E3" s="4" t="s">
        <v>8</v>
      </c>
      <c r="F3" s="4" t="s">
        <v>9</v>
      </c>
      <c r="G3" s="4" t="s">
        <v>8</v>
      </c>
      <c r="H3" s="4" t="s">
        <v>9</v>
      </c>
      <c r="I3" s="4" t="s">
        <v>8</v>
      </c>
      <c r="J3" s="4" t="s">
        <v>9</v>
      </c>
      <c r="K3" s="4" t="s">
        <v>8</v>
      </c>
      <c r="L3" s="4" t="s">
        <v>9</v>
      </c>
      <c r="M3" s="4" t="s">
        <v>8</v>
      </c>
      <c r="N3" s="4" t="s">
        <v>9</v>
      </c>
    </row>
    <row r="4" spans="1:20" x14ac:dyDescent="0.45">
      <c r="A4" s="10" t="s">
        <v>10</v>
      </c>
      <c r="B4" s="13" t="s">
        <v>11</v>
      </c>
      <c r="C4" s="6">
        <v>45839</v>
      </c>
      <c r="D4" s="7" t="s">
        <v>12</v>
      </c>
      <c r="E4" s="6">
        <v>45870</v>
      </c>
      <c r="F4" s="7" t="s">
        <v>12</v>
      </c>
      <c r="G4" s="6">
        <v>45901</v>
      </c>
      <c r="H4" s="3"/>
      <c r="I4" s="6">
        <v>45931</v>
      </c>
      <c r="J4" s="3"/>
      <c r="K4" s="6">
        <v>45962</v>
      </c>
      <c r="L4" s="3"/>
      <c r="M4" s="6">
        <v>45992</v>
      </c>
      <c r="N4" s="3"/>
    </row>
    <row r="5" spans="1:20" x14ac:dyDescent="0.45">
      <c r="A5" s="6">
        <v>45810</v>
      </c>
      <c r="B5" s="3"/>
      <c r="C5" s="6">
        <v>45840</v>
      </c>
      <c r="D5" s="7" t="s">
        <v>12</v>
      </c>
      <c r="E5" s="6">
        <v>45871</v>
      </c>
      <c r="F5" s="7" t="s">
        <v>12</v>
      </c>
      <c r="G5" s="10" t="s">
        <v>13</v>
      </c>
      <c r="H5" s="9" t="s">
        <v>14</v>
      </c>
      <c r="I5" s="6">
        <v>45932</v>
      </c>
      <c r="J5" s="3"/>
      <c r="K5" s="6">
        <v>45963</v>
      </c>
      <c r="L5" s="3"/>
      <c r="M5" s="6">
        <v>45993</v>
      </c>
      <c r="N5" s="3"/>
    </row>
    <row r="6" spans="1:20" x14ac:dyDescent="0.45">
      <c r="A6" s="10" t="s">
        <v>15</v>
      </c>
      <c r="B6" s="13" t="s">
        <v>16</v>
      </c>
      <c r="C6" s="6">
        <v>45841</v>
      </c>
      <c r="D6" s="7" t="s">
        <v>12</v>
      </c>
      <c r="E6" s="6">
        <v>45872</v>
      </c>
      <c r="F6" s="7" t="s">
        <v>12</v>
      </c>
      <c r="G6" s="6">
        <v>45903</v>
      </c>
      <c r="H6" s="3"/>
      <c r="I6" s="6">
        <v>45933</v>
      </c>
      <c r="J6" s="3"/>
      <c r="K6" s="6">
        <v>45964</v>
      </c>
      <c r="L6" s="3"/>
      <c r="M6" s="6">
        <v>45994</v>
      </c>
      <c r="N6" s="3"/>
    </row>
    <row r="7" spans="1:20" x14ac:dyDescent="0.45">
      <c r="A7" s="6">
        <v>45812</v>
      </c>
      <c r="B7" s="3"/>
      <c r="C7" s="6">
        <v>45842</v>
      </c>
      <c r="D7" s="7" t="s">
        <v>12</v>
      </c>
      <c r="E7" s="6">
        <v>45873</v>
      </c>
      <c r="F7" s="7" t="s">
        <v>12</v>
      </c>
      <c r="G7" s="10" t="s">
        <v>17</v>
      </c>
      <c r="H7" s="9" t="s">
        <v>14</v>
      </c>
      <c r="I7" s="6">
        <v>45934</v>
      </c>
      <c r="J7" s="3"/>
      <c r="K7" s="6">
        <v>45965</v>
      </c>
      <c r="L7" s="3"/>
      <c r="M7" s="6">
        <v>45995</v>
      </c>
      <c r="N7" s="3"/>
    </row>
    <row r="8" spans="1:20" x14ac:dyDescent="0.45">
      <c r="A8" s="10" t="s">
        <v>18</v>
      </c>
      <c r="B8" s="9" t="s">
        <v>19</v>
      </c>
      <c r="C8" s="6">
        <v>45843</v>
      </c>
      <c r="D8" s="7" t="s">
        <v>12</v>
      </c>
      <c r="E8" s="6">
        <v>45874</v>
      </c>
      <c r="F8" s="7" t="s">
        <v>12</v>
      </c>
      <c r="G8" s="6">
        <v>45905</v>
      </c>
      <c r="H8" s="3"/>
      <c r="I8" s="6">
        <v>45935</v>
      </c>
      <c r="J8" s="3"/>
      <c r="K8" s="6">
        <v>45966</v>
      </c>
      <c r="L8" s="3"/>
      <c r="M8" s="6">
        <v>45996</v>
      </c>
      <c r="N8" s="3"/>
    </row>
    <row r="9" spans="1:20" x14ac:dyDescent="0.45">
      <c r="A9" s="6">
        <v>45814</v>
      </c>
      <c r="B9" s="3"/>
      <c r="C9" s="6">
        <v>45844</v>
      </c>
      <c r="D9" s="7" t="s">
        <v>12</v>
      </c>
      <c r="E9" s="6">
        <v>45875</v>
      </c>
      <c r="F9" s="7" t="s">
        <v>12</v>
      </c>
      <c r="G9" s="6">
        <v>45906</v>
      </c>
      <c r="H9" s="3"/>
      <c r="I9" s="6">
        <v>45936</v>
      </c>
      <c r="J9" s="3"/>
      <c r="K9" s="6">
        <v>45967</v>
      </c>
      <c r="L9" s="3"/>
      <c r="M9" s="6">
        <v>45997</v>
      </c>
      <c r="N9" s="3"/>
    </row>
    <row r="10" spans="1:20" x14ac:dyDescent="0.45">
      <c r="A10" s="6">
        <v>45815</v>
      </c>
      <c r="B10" s="3"/>
      <c r="C10" s="6">
        <v>45845</v>
      </c>
      <c r="D10" s="7" t="s">
        <v>12</v>
      </c>
      <c r="E10" s="6">
        <v>45876</v>
      </c>
      <c r="F10" s="7" t="s">
        <v>12</v>
      </c>
      <c r="G10" s="10" t="s">
        <v>20</v>
      </c>
      <c r="H10" s="8" t="s">
        <v>21</v>
      </c>
      <c r="I10" s="6">
        <v>45937</v>
      </c>
      <c r="J10" s="3"/>
      <c r="K10" s="6">
        <v>45968</v>
      </c>
      <c r="L10" s="3"/>
      <c r="M10" s="6">
        <v>45998</v>
      </c>
      <c r="N10" s="3"/>
    </row>
    <row r="11" spans="1:20" x14ac:dyDescent="0.45">
      <c r="A11" s="10" t="s">
        <v>22</v>
      </c>
      <c r="B11" s="13" t="s">
        <v>16</v>
      </c>
      <c r="C11" s="6">
        <v>45846</v>
      </c>
      <c r="D11" s="7" t="s">
        <v>12</v>
      </c>
      <c r="E11" s="6">
        <v>45877</v>
      </c>
      <c r="F11" s="7" t="s">
        <v>12</v>
      </c>
      <c r="G11" s="6">
        <v>45908</v>
      </c>
      <c r="H11" s="3"/>
      <c r="I11" s="6">
        <v>45938</v>
      </c>
      <c r="J11" s="3"/>
      <c r="K11" s="6">
        <v>45969</v>
      </c>
      <c r="L11" s="3"/>
      <c r="M11" s="6">
        <v>45999</v>
      </c>
      <c r="N11" s="3"/>
    </row>
    <row r="12" spans="1:20" x14ac:dyDescent="0.45">
      <c r="A12" s="6">
        <v>45817</v>
      </c>
      <c r="B12" s="3"/>
      <c r="C12" s="6">
        <v>45847</v>
      </c>
      <c r="D12" s="7" t="s">
        <v>12</v>
      </c>
      <c r="E12" s="6">
        <v>45878</v>
      </c>
      <c r="F12" s="7" t="s">
        <v>12</v>
      </c>
      <c r="G12" s="10" t="s">
        <v>23</v>
      </c>
      <c r="H12" s="11" t="s">
        <v>24</v>
      </c>
      <c r="I12" s="6">
        <v>45939</v>
      </c>
      <c r="J12" s="3"/>
      <c r="K12" s="6">
        <v>45970</v>
      </c>
      <c r="L12" s="3"/>
      <c r="M12" s="6">
        <v>46000</v>
      </c>
      <c r="N12" s="3"/>
    </row>
    <row r="13" spans="1:20" x14ac:dyDescent="0.45">
      <c r="A13" s="10" t="s">
        <v>25</v>
      </c>
      <c r="B13" s="13" t="s">
        <v>16</v>
      </c>
      <c r="C13" s="6">
        <v>45848</v>
      </c>
      <c r="D13" s="7" t="s">
        <v>12</v>
      </c>
      <c r="E13" s="10" t="s">
        <v>26</v>
      </c>
      <c r="F13" s="9" t="s">
        <v>27</v>
      </c>
      <c r="G13" s="6">
        <v>45910</v>
      </c>
      <c r="H13" s="3"/>
      <c r="I13" s="6">
        <v>45940</v>
      </c>
      <c r="J13" s="3"/>
      <c r="K13" s="6">
        <v>45971</v>
      </c>
      <c r="L13" s="3"/>
      <c r="M13" s="6">
        <v>46001</v>
      </c>
      <c r="N13" s="3"/>
    </row>
    <row r="14" spans="1:20" x14ac:dyDescent="0.45">
      <c r="A14" s="6">
        <v>45819</v>
      </c>
      <c r="B14" s="3"/>
      <c r="C14" s="6">
        <v>45849</v>
      </c>
      <c r="D14" s="7" t="s">
        <v>12</v>
      </c>
      <c r="E14" s="6">
        <v>45880</v>
      </c>
      <c r="F14" s="3"/>
      <c r="G14" s="10" t="s">
        <v>28</v>
      </c>
      <c r="H14" s="9" t="s">
        <v>14</v>
      </c>
      <c r="I14" s="6">
        <v>45941</v>
      </c>
      <c r="J14" s="3"/>
      <c r="K14" s="6">
        <v>45972</v>
      </c>
      <c r="L14" s="3"/>
      <c r="M14" s="6">
        <v>46002</v>
      </c>
      <c r="N14" s="3"/>
    </row>
    <row r="15" spans="1:20" x14ac:dyDescent="0.45">
      <c r="A15" s="10" t="s">
        <v>29</v>
      </c>
      <c r="B15" s="13" t="s">
        <v>16</v>
      </c>
      <c r="C15" s="6">
        <v>45850</v>
      </c>
      <c r="D15" s="7" t="s">
        <v>12</v>
      </c>
      <c r="E15" s="10" t="s">
        <v>30</v>
      </c>
      <c r="F15" s="9" t="s">
        <v>14</v>
      </c>
      <c r="G15" s="10" t="s">
        <v>31</v>
      </c>
      <c r="H15" s="9" t="s">
        <v>32</v>
      </c>
      <c r="I15" s="6">
        <v>45942</v>
      </c>
      <c r="J15" s="3"/>
      <c r="K15" s="6">
        <v>45973</v>
      </c>
      <c r="L15" s="3"/>
      <c r="M15" s="6">
        <v>46003</v>
      </c>
      <c r="N15" s="3"/>
    </row>
    <row r="16" spans="1:20" x14ac:dyDescent="0.45">
      <c r="A16" s="6">
        <v>45821</v>
      </c>
      <c r="B16" s="3"/>
      <c r="C16" s="6">
        <v>45851</v>
      </c>
      <c r="D16" s="7" t="s">
        <v>12</v>
      </c>
      <c r="E16" s="6">
        <v>45882</v>
      </c>
      <c r="F16" s="3"/>
      <c r="G16" s="10" t="s">
        <v>33</v>
      </c>
      <c r="H16" s="9" t="s">
        <v>32</v>
      </c>
      <c r="I16" s="6">
        <v>45943</v>
      </c>
      <c r="J16" s="3"/>
      <c r="K16" s="6">
        <v>45974</v>
      </c>
      <c r="L16" s="3"/>
      <c r="M16" s="6">
        <v>46004</v>
      </c>
      <c r="N16" s="3"/>
    </row>
    <row r="17" spans="1:14" x14ac:dyDescent="0.45">
      <c r="A17" s="6">
        <v>45822</v>
      </c>
      <c r="B17" s="3"/>
      <c r="C17" s="6">
        <v>45852</v>
      </c>
      <c r="D17" s="7" t="s">
        <v>12</v>
      </c>
      <c r="E17" s="10" t="s">
        <v>34</v>
      </c>
      <c r="F17" s="9" t="s">
        <v>14</v>
      </c>
      <c r="G17" s="10" t="s">
        <v>35</v>
      </c>
      <c r="H17" s="8" t="s">
        <v>36</v>
      </c>
      <c r="I17" s="6">
        <v>45944</v>
      </c>
      <c r="J17" s="3"/>
      <c r="K17" s="6">
        <v>45975</v>
      </c>
      <c r="L17" s="3"/>
      <c r="M17" s="6">
        <v>46005</v>
      </c>
      <c r="N17" s="3"/>
    </row>
    <row r="18" spans="1:14" x14ac:dyDescent="0.45">
      <c r="A18" s="10" t="s">
        <v>37</v>
      </c>
      <c r="B18" s="13" t="s">
        <v>38</v>
      </c>
      <c r="C18" s="6">
        <v>45853</v>
      </c>
      <c r="D18" s="7" t="s">
        <v>12</v>
      </c>
      <c r="E18" s="6">
        <v>45884</v>
      </c>
      <c r="F18" s="3"/>
      <c r="G18" s="6">
        <v>45915</v>
      </c>
      <c r="H18" s="3"/>
      <c r="I18" s="6">
        <v>45945</v>
      </c>
      <c r="J18" s="3"/>
      <c r="K18" s="6">
        <v>45976</v>
      </c>
      <c r="L18" s="3"/>
      <c r="M18" s="6">
        <v>46006</v>
      </c>
      <c r="N18" s="3"/>
    </row>
    <row r="19" spans="1:14" x14ac:dyDescent="0.45">
      <c r="A19" s="6">
        <v>45824</v>
      </c>
      <c r="B19" s="3"/>
      <c r="C19" s="6">
        <v>45854</v>
      </c>
      <c r="D19" s="7" t="s">
        <v>12</v>
      </c>
      <c r="E19" s="10" t="s">
        <v>39</v>
      </c>
      <c r="F19" s="11" t="s">
        <v>40</v>
      </c>
      <c r="G19" s="10" t="s">
        <v>41</v>
      </c>
      <c r="H19" s="9" t="s">
        <v>14</v>
      </c>
      <c r="I19" s="6">
        <v>45946</v>
      </c>
      <c r="J19" s="3"/>
      <c r="K19" s="6">
        <v>45977</v>
      </c>
      <c r="L19" s="3"/>
      <c r="M19" s="6">
        <v>46007</v>
      </c>
      <c r="N19" s="3"/>
    </row>
    <row r="20" spans="1:14" x14ac:dyDescent="0.45">
      <c r="A20" s="10" t="s">
        <v>42</v>
      </c>
      <c r="B20" s="9" t="s">
        <v>43</v>
      </c>
      <c r="C20" s="6">
        <v>45855</v>
      </c>
      <c r="D20" s="7" t="s">
        <v>12</v>
      </c>
      <c r="E20" s="10" t="s">
        <v>44</v>
      </c>
      <c r="F20" s="7" t="s">
        <v>16</v>
      </c>
      <c r="G20" s="6">
        <v>45917</v>
      </c>
      <c r="H20" s="3"/>
      <c r="I20" s="6">
        <v>45947</v>
      </c>
      <c r="J20" s="3"/>
      <c r="K20" s="6">
        <v>45978</v>
      </c>
      <c r="L20" s="3"/>
      <c r="M20" s="6">
        <v>46008</v>
      </c>
      <c r="N20" s="3"/>
    </row>
    <row r="21" spans="1:14" x14ac:dyDescent="0.45">
      <c r="A21" s="6">
        <v>45826</v>
      </c>
      <c r="B21" s="3"/>
      <c r="C21" s="6">
        <v>45856</v>
      </c>
      <c r="D21" s="7" t="s">
        <v>12</v>
      </c>
      <c r="E21" s="6">
        <v>45887</v>
      </c>
      <c r="F21" s="3"/>
      <c r="G21" s="10" t="s">
        <v>45</v>
      </c>
      <c r="H21" s="9" t="s">
        <v>14</v>
      </c>
      <c r="I21" s="6">
        <v>45948</v>
      </c>
      <c r="J21" s="3"/>
      <c r="K21" s="6">
        <v>45979</v>
      </c>
      <c r="L21" s="3"/>
      <c r="M21" s="6">
        <v>46009</v>
      </c>
      <c r="N21" s="3"/>
    </row>
    <row r="22" spans="1:14" x14ac:dyDescent="0.45">
      <c r="A22" s="10" t="s">
        <v>46</v>
      </c>
      <c r="B22" s="9" t="s">
        <v>47</v>
      </c>
      <c r="C22" s="6">
        <v>45857</v>
      </c>
      <c r="D22" s="7" t="s">
        <v>12</v>
      </c>
      <c r="E22" s="10" t="s">
        <v>48</v>
      </c>
      <c r="F22" s="9" t="s">
        <v>14</v>
      </c>
      <c r="G22" s="6">
        <v>45919</v>
      </c>
      <c r="H22" s="3"/>
      <c r="I22" s="6">
        <v>45949</v>
      </c>
      <c r="J22" s="3"/>
      <c r="K22" s="6">
        <v>45980</v>
      </c>
      <c r="L22" s="3"/>
      <c r="M22" s="6">
        <v>46010</v>
      </c>
      <c r="N22" s="3"/>
    </row>
    <row r="23" spans="1:14" x14ac:dyDescent="0.45">
      <c r="A23" s="6">
        <v>45828</v>
      </c>
      <c r="B23" s="3"/>
      <c r="C23" s="6">
        <v>45858</v>
      </c>
      <c r="D23" s="7" t="s">
        <v>12</v>
      </c>
      <c r="E23" s="6">
        <v>45889</v>
      </c>
      <c r="F23" s="3"/>
      <c r="G23" s="6">
        <v>45920</v>
      </c>
      <c r="H23" s="3"/>
      <c r="I23" s="6">
        <v>45950</v>
      </c>
      <c r="J23" s="3"/>
      <c r="K23" s="6">
        <v>45981</v>
      </c>
      <c r="L23" s="3"/>
      <c r="M23" s="6">
        <v>46011</v>
      </c>
      <c r="N23" s="3"/>
    </row>
    <row r="24" spans="1:14" x14ac:dyDescent="0.45">
      <c r="A24" s="6">
        <v>45829</v>
      </c>
      <c r="B24" s="3"/>
      <c r="C24" s="6">
        <v>45859</v>
      </c>
      <c r="D24" s="7" t="s">
        <v>12</v>
      </c>
      <c r="E24" s="10" t="s">
        <v>49</v>
      </c>
      <c r="F24" s="9" t="s">
        <v>14</v>
      </c>
      <c r="G24" s="10" t="s">
        <v>50</v>
      </c>
      <c r="H24" s="12" t="s">
        <v>51</v>
      </c>
      <c r="I24" s="6">
        <v>45951</v>
      </c>
      <c r="J24" s="3"/>
      <c r="K24" s="6">
        <v>45982</v>
      </c>
      <c r="L24" s="3"/>
      <c r="M24" s="6">
        <v>46012</v>
      </c>
      <c r="N24" s="3"/>
    </row>
    <row r="25" spans="1:14" x14ac:dyDescent="0.45">
      <c r="A25" s="10" t="s">
        <v>52</v>
      </c>
      <c r="B25" s="13" t="s">
        <v>16</v>
      </c>
      <c r="C25" s="6">
        <v>45860</v>
      </c>
      <c r="D25" s="7" t="s">
        <v>12</v>
      </c>
      <c r="E25" s="6">
        <v>45891</v>
      </c>
      <c r="F25" s="3"/>
      <c r="G25" s="6">
        <v>45922</v>
      </c>
      <c r="H25" s="3"/>
      <c r="I25" s="6">
        <v>45952</v>
      </c>
      <c r="J25" s="3"/>
      <c r="K25" s="6">
        <v>45983</v>
      </c>
      <c r="L25" s="3"/>
      <c r="M25" s="6">
        <v>46013</v>
      </c>
      <c r="N25" s="3"/>
    </row>
    <row r="26" spans="1:14" x14ac:dyDescent="0.45">
      <c r="A26" s="6">
        <v>45831</v>
      </c>
      <c r="B26" s="3"/>
      <c r="C26" s="6">
        <v>45861</v>
      </c>
      <c r="D26" s="7" t="s">
        <v>12</v>
      </c>
      <c r="E26" s="10" t="s">
        <v>53</v>
      </c>
      <c r="F26" s="11" t="s">
        <v>40</v>
      </c>
      <c r="G26" s="6">
        <v>45923</v>
      </c>
      <c r="H26" s="3"/>
      <c r="I26" s="6">
        <v>45953</v>
      </c>
      <c r="J26" s="3"/>
      <c r="K26" s="6">
        <v>45984</v>
      </c>
      <c r="L26" s="3"/>
      <c r="M26" s="6">
        <v>46014</v>
      </c>
      <c r="N26" s="3"/>
    </row>
    <row r="27" spans="1:14" x14ac:dyDescent="0.45">
      <c r="A27" s="10" t="s">
        <v>54</v>
      </c>
      <c r="B27" s="9" t="s">
        <v>47</v>
      </c>
      <c r="C27" s="6">
        <v>45862</v>
      </c>
      <c r="D27" s="7" t="s">
        <v>12</v>
      </c>
      <c r="E27" s="10" t="s">
        <v>55</v>
      </c>
      <c r="F27" s="11" t="s">
        <v>56</v>
      </c>
      <c r="G27" s="6">
        <v>45924</v>
      </c>
      <c r="H27" s="3"/>
      <c r="I27" s="6">
        <v>45954</v>
      </c>
      <c r="J27" s="3"/>
      <c r="K27" s="6">
        <v>45985</v>
      </c>
      <c r="L27" s="3"/>
      <c r="M27" s="6">
        <v>46015</v>
      </c>
      <c r="N27" s="3"/>
    </row>
    <row r="28" spans="1:14" x14ac:dyDescent="0.45">
      <c r="A28" s="6">
        <v>45833</v>
      </c>
      <c r="B28" s="3"/>
      <c r="C28" s="6">
        <v>45863</v>
      </c>
      <c r="D28" s="7" t="s">
        <v>12</v>
      </c>
      <c r="E28" s="6">
        <v>45894</v>
      </c>
      <c r="F28" s="3"/>
      <c r="G28" s="6">
        <v>45925</v>
      </c>
      <c r="H28" s="3"/>
      <c r="I28" s="6">
        <v>45955</v>
      </c>
      <c r="J28" s="3"/>
      <c r="K28" s="6">
        <v>45986</v>
      </c>
      <c r="L28" s="3"/>
      <c r="M28" s="6">
        <v>46016</v>
      </c>
      <c r="N28" s="3"/>
    </row>
    <row r="29" spans="1:14" x14ac:dyDescent="0.45">
      <c r="A29" s="10" t="s">
        <v>57</v>
      </c>
      <c r="B29" s="9" t="s">
        <v>58</v>
      </c>
      <c r="C29" s="6">
        <v>45864</v>
      </c>
      <c r="D29" s="7" t="s">
        <v>12</v>
      </c>
      <c r="E29" s="10" t="s">
        <v>59</v>
      </c>
      <c r="F29" s="9" t="s">
        <v>14</v>
      </c>
      <c r="G29" s="6">
        <v>45926</v>
      </c>
      <c r="H29" s="3"/>
      <c r="I29" s="6">
        <v>45956</v>
      </c>
      <c r="J29" s="3"/>
      <c r="K29" s="6">
        <v>45987</v>
      </c>
      <c r="L29" s="3"/>
      <c r="M29" s="6">
        <v>46017</v>
      </c>
      <c r="N29" s="3"/>
    </row>
    <row r="30" spans="1:14" x14ac:dyDescent="0.45">
      <c r="A30" s="6">
        <v>45835</v>
      </c>
      <c r="B30" s="7" t="s">
        <v>12</v>
      </c>
      <c r="C30" s="6">
        <v>45865</v>
      </c>
      <c r="D30" s="7" t="s">
        <v>12</v>
      </c>
      <c r="E30" s="6">
        <v>45896</v>
      </c>
      <c r="F30" s="3"/>
      <c r="G30" s="6">
        <v>45927</v>
      </c>
      <c r="H30" s="3"/>
      <c r="I30" s="6">
        <v>45957</v>
      </c>
      <c r="J30" s="3"/>
      <c r="K30" s="6">
        <v>45988</v>
      </c>
      <c r="L30" s="3"/>
      <c r="M30" s="6">
        <v>46018</v>
      </c>
      <c r="N30" s="3"/>
    </row>
    <row r="31" spans="1:14" x14ac:dyDescent="0.45">
      <c r="A31" s="6">
        <v>45836</v>
      </c>
      <c r="B31" s="7" t="s">
        <v>12</v>
      </c>
      <c r="C31" s="6">
        <v>45866</v>
      </c>
      <c r="D31" s="7" t="s">
        <v>12</v>
      </c>
      <c r="E31" s="10" t="s">
        <v>60</v>
      </c>
      <c r="F31" s="9" t="s">
        <v>14</v>
      </c>
      <c r="G31" s="6">
        <v>45928</v>
      </c>
      <c r="H31" s="3" t="s">
        <v>66</v>
      </c>
      <c r="I31" s="6">
        <v>45958</v>
      </c>
      <c r="J31" s="3"/>
      <c r="K31" s="6">
        <v>45989</v>
      </c>
      <c r="L31" s="3"/>
      <c r="M31" s="6">
        <v>46019</v>
      </c>
      <c r="N31" s="3"/>
    </row>
    <row r="32" spans="1:14" x14ac:dyDescent="0.45">
      <c r="A32" s="6">
        <v>45837</v>
      </c>
      <c r="B32" s="7" t="s">
        <v>12</v>
      </c>
      <c r="C32" s="6">
        <v>45867</v>
      </c>
      <c r="D32" s="7" t="s">
        <v>12</v>
      </c>
      <c r="E32" s="6">
        <v>45898</v>
      </c>
      <c r="F32" s="3"/>
      <c r="G32" s="6">
        <v>45929</v>
      </c>
      <c r="H32" s="3"/>
      <c r="I32" s="6">
        <v>45959</v>
      </c>
      <c r="J32" s="3"/>
      <c r="K32" s="6">
        <v>45990</v>
      </c>
      <c r="L32" s="3"/>
      <c r="M32" s="6">
        <v>46020</v>
      </c>
      <c r="N32" s="3"/>
    </row>
    <row r="33" spans="1:14" x14ac:dyDescent="0.45">
      <c r="A33" s="6">
        <v>45838</v>
      </c>
      <c r="B33" s="7" t="s">
        <v>12</v>
      </c>
      <c r="C33" s="6">
        <v>45868</v>
      </c>
      <c r="D33" s="7" t="s">
        <v>12</v>
      </c>
      <c r="E33" s="6">
        <v>45899</v>
      </c>
      <c r="F33" s="3"/>
      <c r="G33" s="6">
        <v>45930</v>
      </c>
      <c r="H33" s="3"/>
      <c r="I33" s="6">
        <v>45960</v>
      </c>
      <c r="J33" s="3"/>
      <c r="K33" s="6">
        <v>45991</v>
      </c>
      <c r="L33" s="3"/>
      <c r="M33" s="6">
        <v>46021</v>
      </c>
      <c r="N33" s="3"/>
    </row>
    <row r="34" spans="1:14" x14ac:dyDescent="0.45">
      <c r="A34" s="3"/>
      <c r="B34" s="3"/>
      <c r="C34" s="6">
        <v>45869</v>
      </c>
      <c r="D34" s="7" t="s">
        <v>12</v>
      </c>
      <c r="E34" s="10" t="s">
        <v>61</v>
      </c>
      <c r="F34" s="8" t="s">
        <v>62</v>
      </c>
      <c r="G34" s="3"/>
      <c r="H34" s="3"/>
      <c r="I34" s="6">
        <v>45961</v>
      </c>
      <c r="J34" s="3"/>
      <c r="K34" s="3"/>
      <c r="L34" s="3"/>
      <c r="M34" s="6">
        <v>46022</v>
      </c>
      <c r="N34" s="3"/>
    </row>
    <row r="35" spans="1:14" x14ac:dyDescent="0.4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7" spans="1:14" x14ac:dyDescent="0.45">
      <c r="B37" s="13" t="s">
        <v>16</v>
      </c>
    </row>
    <row r="38" spans="1:14" x14ac:dyDescent="0.45">
      <c r="B38" s="9" t="s">
        <v>63</v>
      </c>
    </row>
    <row r="39" spans="1:14" x14ac:dyDescent="0.45">
      <c r="B39" s="8" t="s">
        <v>64</v>
      </c>
    </row>
    <row r="40" spans="1:14" x14ac:dyDescent="0.45">
      <c r="B40" s="11" t="s">
        <v>65</v>
      </c>
    </row>
    <row r="41" spans="1:14" x14ac:dyDescent="0.45">
      <c r="B41" s="12" t="s">
        <v>51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5AAD5-A005-4E69-AF8C-FC3EC4C72E6B}">
  <dimension ref="A1:AG38"/>
  <sheetViews>
    <sheetView tabSelected="1" topLeftCell="A6" zoomScale="80" zoomScaleNormal="80" workbookViewId="0">
      <selection activeCell="K22" sqref="K22"/>
    </sheetView>
  </sheetViews>
  <sheetFormatPr defaultRowHeight="14.25" x14ac:dyDescent="0.45"/>
  <cols>
    <col min="1" max="1" width="2.73046875" bestFit="1" customWidth="1"/>
    <col min="2" max="2" width="15.9296875" bestFit="1" customWidth="1"/>
    <col min="3" max="3" width="42.265625" bestFit="1" customWidth="1"/>
    <col min="4" max="4" width="2.73046875" bestFit="1" customWidth="1"/>
    <col min="5" max="5" width="16.53125" bestFit="1" customWidth="1"/>
    <col min="6" max="6" width="54.06640625" bestFit="1" customWidth="1"/>
    <col min="7" max="7" width="2.73046875" bestFit="1" customWidth="1"/>
    <col min="8" max="8" width="14.46484375" bestFit="1" customWidth="1"/>
    <col min="9" max="9" width="47.9296875" bestFit="1" customWidth="1"/>
    <col min="10" max="10" width="2.796875" bestFit="1" customWidth="1"/>
    <col min="11" max="11" width="16" bestFit="1" customWidth="1"/>
    <col min="12" max="12" width="54.796875" bestFit="1" customWidth="1"/>
    <col min="13" max="13" width="2.796875" bestFit="1" customWidth="1"/>
    <col min="14" max="14" width="16.1328125" bestFit="1" customWidth="1"/>
    <col min="15" max="15" width="54.796875" bestFit="1" customWidth="1"/>
    <col min="16" max="16" width="2.796875" bestFit="1" customWidth="1"/>
    <col min="17" max="17" width="14.1328125" bestFit="1" customWidth="1"/>
    <col min="18" max="18" width="36.86328125" bestFit="1" customWidth="1"/>
    <col min="19" max="19" width="2.796875" bestFit="1" customWidth="1"/>
    <col min="20" max="20" width="14.73046875" bestFit="1" customWidth="1"/>
    <col min="21" max="21" width="36.86328125" bestFit="1" customWidth="1"/>
    <col min="22" max="22" width="2.796875" bestFit="1" customWidth="1"/>
    <col min="23" max="23" width="13.3984375" bestFit="1" customWidth="1"/>
    <col min="24" max="24" width="35.796875" bestFit="1" customWidth="1"/>
    <col min="25" max="25" width="2.796875" bestFit="1" customWidth="1"/>
    <col min="26" max="26" width="12.59765625" bestFit="1" customWidth="1"/>
    <col min="27" max="27" width="41" bestFit="1" customWidth="1"/>
    <col min="28" max="28" width="2.796875" bestFit="1" customWidth="1"/>
    <col min="29" max="29" width="12" bestFit="1" customWidth="1"/>
    <col min="30" max="30" width="36.86328125" bestFit="1" customWidth="1"/>
    <col min="31" max="31" width="2.796875" bestFit="1" customWidth="1"/>
    <col min="32" max="32" width="12.33203125" bestFit="1" customWidth="1"/>
    <col min="33" max="33" width="24.265625" bestFit="1" customWidth="1"/>
  </cols>
  <sheetData>
    <row r="1" spans="1:33" x14ac:dyDescent="0.4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5"/>
    </row>
    <row r="2" spans="1:33" x14ac:dyDescent="0.45">
      <c r="AG2" s="16"/>
    </row>
    <row r="3" spans="1:33" x14ac:dyDescent="0.45">
      <c r="AG3" s="16"/>
    </row>
    <row r="4" spans="1:33" x14ac:dyDescent="0.45">
      <c r="AG4" s="16"/>
    </row>
    <row r="5" spans="1:33" x14ac:dyDescent="0.45">
      <c r="O5" s="17"/>
      <c r="R5" s="17"/>
      <c r="U5" s="17"/>
      <c r="AA5" s="17"/>
      <c r="AD5" s="17"/>
      <c r="AG5" s="16"/>
    </row>
    <row r="6" spans="1:33" x14ac:dyDescent="0.45">
      <c r="A6" s="18"/>
      <c r="B6" s="19">
        <v>46235</v>
      </c>
      <c r="C6" s="20"/>
      <c r="D6" s="18"/>
      <c r="E6" s="19">
        <v>45901</v>
      </c>
      <c r="F6" s="20"/>
      <c r="G6" s="18"/>
      <c r="H6" s="19">
        <v>45931</v>
      </c>
      <c r="I6" s="20"/>
      <c r="J6" s="18"/>
      <c r="K6" s="19">
        <v>45962</v>
      </c>
      <c r="M6" s="18"/>
      <c r="N6" s="19">
        <v>45992</v>
      </c>
      <c r="O6" s="17"/>
      <c r="P6" s="21"/>
      <c r="Q6" s="19">
        <v>46023</v>
      </c>
      <c r="R6" s="17"/>
      <c r="S6" s="21"/>
      <c r="T6" s="19">
        <v>46054</v>
      </c>
      <c r="U6" s="17"/>
      <c r="V6" s="21"/>
      <c r="W6" s="19">
        <v>46082</v>
      </c>
      <c r="X6" s="17"/>
      <c r="Y6" s="21"/>
      <c r="Z6" s="19">
        <v>46113</v>
      </c>
      <c r="AA6" s="17"/>
      <c r="AB6" s="21"/>
      <c r="AC6" s="19">
        <v>46143</v>
      </c>
      <c r="AD6" s="17"/>
      <c r="AE6" s="21"/>
      <c r="AF6" s="19">
        <v>46174</v>
      </c>
      <c r="AG6" s="16"/>
    </row>
    <row r="7" spans="1:33" x14ac:dyDescent="0.45">
      <c r="A7" s="22" t="s">
        <v>67</v>
      </c>
      <c r="B7" s="22" t="s">
        <v>68</v>
      </c>
      <c r="C7" s="22" t="s">
        <v>69</v>
      </c>
      <c r="D7" s="22" t="s">
        <v>67</v>
      </c>
      <c r="E7" s="22" t="s">
        <v>68</v>
      </c>
      <c r="F7" s="22" t="s">
        <v>69</v>
      </c>
      <c r="G7" s="22" t="s">
        <v>67</v>
      </c>
      <c r="H7" s="22" t="s">
        <v>68</v>
      </c>
      <c r="I7" s="22" t="s">
        <v>69</v>
      </c>
      <c r="J7" s="22" t="s">
        <v>67</v>
      </c>
      <c r="K7" s="22" t="s">
        <v>68</v>
      </c>
      <c r="L7" s="22" t="s">
        <v>69</v>
      </c>
      <c r="M7" s="22" t="s">
        <v>67</v>
      </c>
      <c r="N7" s="22" t="s">
        <v>68</v>
      </c>
      <c r="O7" s="23" t="s">
        <v>69</v>
      </c>
      <c r="P7" s="24" t="s">
        <v>67</v>
      </c>
      <c r="Q7" s="22" t="s">
        <v>68</v>
      </c>
      <c r="R7" s="23" t="s">
        <v>69</v>
      </c>
      <c r="S7" s="24" t="s">
        <v>67</v>
      </c>
      <c r="T7" s="22" t="s">
        <v>68</v>
      </c>
      <c r="U7" s="23" t="s">
        <v>69</v>
      </c>
      <c r="V7" s="24" t="s">
        <v>67</v>
      </c>
      <c r="W7" s="22" t="s">
        <v>68</v>
      </c>
      <c r="X7" s="23" t="s">
        <v>69</v>
      </c>
      <c r="Y7" s="24" t="s">
        <v>67</v>
      </c>
      <c r="Z7" s="22" t="s">
        <v>68</v>
      </c>
      <c r="AA7" s="23" t="s">
        <v>69</v>
      </c>
      <c r="AB7" s="24" t="s">
        <v>67</v>
      </c>
      <c r="AC7" s="22" t="s">
        <v>68</v>
      </c>
      <c r="AD7" s="23" t="s">
        <v>69</v>
      </c>
      <c r="AE7" s="24" t="s">
        <v>67</v>
      </c>
      <c r="AF7" s="22" t="s">
        <v>68</v>
      </c>
      <c r="AG7" s="25" t="s">
        <v>69</v>
      </c>
    </row>
    <row r="8" spans="1:33" x14ac:dyDescent="0.45">
      <c r="A8" s="26"/>
      <c r="B8" s="18" t="str">
        <f>TEXT(DATE(2025,8,ROW()-7),"dddd d mmmm")</f>
        <v>vrijdag 1 augustus</v>
      </c>
      <c r="C8" s="43" t="s">
        <v>70</v>
      </c>
      <c r="D8">
        <v>36</v>
      </c>
      <c r="E8" s="18" t="str">
        <f>TEXT(DATE(2025,9,ROW()-7),"dddd d mmmm")</f>
        <v>maandag 1 september</v>
      </c>
      <c r="F8" s="27"/>
      <c r="H8" s="18" t="str">
        <f>TEXT(DATE(2025,10,ROW()-7),"dddd d mmmm")</f>
        <v>woensdag 1 oktober</v>
      </c>
      <c r="I8" s="27"/>
      <c r="K8" s="18" t="str">
        <f>TEXT(DATE(2025,11,ROW()-7),"dddd d mmmm")</f>
        <v>zaterdag 1 november</v>
      </c>
      <c r="L8" s="27"/>
      <c r="M8">
        <v>49</v>
      </c>
      <c r="N8" s="18" t="str">
        <f>TEXT(DATE(2025,12,ROW()-7),"dddd d mmmm")</f>
        <v>maandag 1 december</v>
      </c>
      <c r="O8" s="27"/>
      <c r="Q8" s="18" t="str">
        <f>TEXT(DATE(2026,1,ROW()-7),"dddd d mmmm")</f>
        <v>donderdag 1 januari</v>
      </c>
      <c r="R8" s="43" t="s">
        <v>16</v>
      </c>
      <c r="T8" s="18" t="str">
        <f>TEXT(DATE(2026,2,ROW()-7),"dddd d mmmm")</f>
        <v>zondag 1 februari</v>
      </c>
      <c r="U8" s="42" t="s">
        <v>51</v>
      </c>
      <c r="W8" s="18" t="str">
        <f>TEXT(DATE(2026,3,ROW()-7),"dddd d mmmm")</f>
        <v>zondag 1 maart</v>
      </c>
      <c r="X8" s="42" t="s">
        <v>51</v>
      </c>
      <c r="Z8" s="18" t="str">
        <f>TEXT(DATE(2026,4,ROW()-7),"dddd d mmmm")</f>
        <v>woensdag 1 april</v>
      </c>
      <c r="AA8" s="27"/>
      <c r="AC8" s="18" t="str">
        <f>TEXT(DATE(2026,5,ROW()-7),"dddd d mmmm")</f>
        <v>vrijdag 1 mei</v>
      </c>
      <c r="AD8" s="27"/>
      <c r="AE8">
        <v>23</v>
      </c>
      <c r="AF8" s="18" t="str">
        <f>TEXT(DATE(2026,6,ROW()-7),"dddd d mmmm")</f>
        <v>maandag 1 juni</v>
      </c>
      <c r="AG8" s="34"/>
    </row>
    <row r="9" spans="1:33" x14ac:dyDescent="0.45">
      <c r="A9" s="26"/>
      <c r="B9" s="18" t="str">
        <f t="shared" ref="B9:B38" si="0">TEXT(DATE(2025,8,ROW()-7),"dddd d mmmm")</f>
        <v>zaterdag 2 augustus</v>
      </c>
      <c r="C9" s="43" t="s">
        <v>70</v>
      </c>
      <c r="E9" s="18" t="str">
        <f t="shared" ref="E9:E37" si="1">TEXT(DATE(2025,9,ROW()-7),"dddd d mmmm")</f>
        <v>dinsdag 2 september</v>
      </c>
      <c r="F9" s="38" t="s">
        <v>75</v>
      </c>
      <c r="H9" s="18" t="str">
        <f t="shared" ref="H9:H38" si="2">TEXT(DATE(2025,10,ROW()-7),"dddd d mmmm")</f>
        <v>donderdag 2 oktober</v>
      </c>
      <c r="I9" s="38" t="s">
        <v>73</v>
      </c>
      <c r="K9" s="18" t="str">
        <f t="shared" ref="K9:K37" si="3">TEXT(DATE(2025,11,ROW()-7),"dddd d mmmm")</f>
        <v>zondag 2 november</v>
      </c>
      <c r="L9" s="42" t="s">
        <v>51</v>
      </c>
      <c r="N9" s="18" t="str">
        <f t="shared" ref="N9:N38" si="4">TEXT(DATE(2025,12,ROW()-7),"dddd d mmmm")</f>
        <v>dinsdag 2 december</v>
      </c>
      <c r="O9" s="38" t="s">
        <v>75</v>
      </c>
      <c r="Q9" s="18" t="str">
        <f t="shared" ref="Q9:Q38" si="5">TEXT(DATE(2026,1,ROW()-7),"dddd d mmmm")</f>
        <v>vrijdag 2 januari</v>
      </c>
      <c r="R9" s="43" t="s">
        <v>16</v>
      </c>
      <c r="S9">
        <v>6</v>
      </c>
      <c r="T9" s="18" t="str">
        <f t="shared" ref="T9:T35" si="6">TEXT(DATE(2026,2,ROW()-7),"dddd d mmmm")</f>
        <v>maandag 2 februari</v>
      </c>
      <c r="U9" s="27"/>
      <c r="V9">
        <v>10</v>
      </c>
      <c r="W9" s="18" t="str">
        <f t="shared" ref="W9:W38" si="7">TEXT(DATE(2026,3,ROW()-7),"dddd d mmmm")</f>
        <v>maandag 2 maart</v>
      </c>
      <c r="X9" s="27"/>
      <c r="Z9" s="18" t="str">
        <f t="shared" ref="Z9:Z37" si="8">TEXT(DATE(2026,4,ROW()-7),"dddd d mmmm")</f>
        <v>donderdag 2 april</v>
      </c>
      <c r="AA9" s="27" t="s">
        <v>103</v>
      </c>
      <c r="AC9" s="18" t="str">
        <f t="shared" ref="AC9:AC38" si="9">TEXT(DATE(2026,5,ROW()-7),"dddd d mmmm")</f>
        <v>zaterdag 2 mei</v>
      </c>
      <c r="AD9" s="27"/>
      <c r="AF9" s="18" t="str">
        <f t="shared" ref="AF9:AF37" si="10">TEXT(DATE(2026,6,ROW()-7),"dddd d mmmm")</f>
        <v>dinsdag 2 juni</v>
      </c>
      <c r="AG9" s="45" t="s">
        <v>95</v>
      </c>
    </row>
    <row r="10" spans="1:33" x14ac:dyDescent="0.45">
      <c r="A10" s="26"/>
      <c r="B10" s="18" t="str">
        <f t="shared" si="0"/>
        <v>zondag 3 augustus</v>
      </c>
      <c r="C10" s="43" t="s">
        <v>70</v>
      </c>
      <c r="E10" s="18" t="str">
        <f t="shared" si="1"/>
        <v>woensdag 3 september</v>
      </c>
      <c r="F10" s="27"/>
      <c r="H10" s="18" t="str">
        <f t="shared" si="2"/>
        <v>vrijdag 3 oktober</v>
      </c>
      <c r="I10" s="27"/>
      <c r="J10">
        <v>45</v>
      </c>
      <c r="K10" s="18" t="str">
        <f t="shared" si="3"/>
        <v>maandag 3 november</v>
      </c>
      <c r="L10" s="27"/>
      <c r="N10" s="18" t="str">
        <f t="shared" si="4"/>
        <v>woensdag 3 december</v>
      </c>
      <c r="O10" s="27"/>
      <c r="Q10" s="18" t="str">
        <f t="shared" si="5"/>
        <v>zaterdag 3 januari</v>
      </c>
      <c r="R10" s="43" t="s">
        <v>16</v>
      </c>
      <c r="T10" s="18" t="str">
        <f t="shared" si="6"/>
        <v>dinsdag 3 februari</v>
      </c>
      <c r="U10" s="39" t="s">
        <v>102</v>
      </c>
      <c r="W10" s="18" t="str">
        <f t="shared" si="7"/>
        <v>dinsdag 3 maart</v>
      </c>
      <c r="X10" s="38" t="s">
        <v>103</v>
      </c>
      <c r="Z10" s="18" t="str">
        <f t="shared" si="8"/>
        <v>vrijdag 3 april</v>
      </c>
      <c r="AA10" s="27"/>
      <c r="AC10" s="18" t="str">
        <f t="shared" si="9"/>
        <v>zondag 3 mei</v>
      </c>
      <c r="AD10" s="43" t="s">
        <v>16</v>
      </c>
      <c r="AF10" s="18" t="str">
        <f t="shared" si="10"/>
        <v>woensdag 3 juni</v>
      </c>
      <c r="AG10" s="45" t="s">
        <v>95</v>
      </c>
    </row>
    <row r="11" spans="1:33" x14ac:dyDescent="0.45">
      <c r="A11" s="26">
        <v>32</v>
      </c>
      <c r="B11" s="18" t="str">
        <f t="shared" si="0"/>
        <v>maandag 4 augustus</v>
      </c>
      <c r="C11" s="43" t="s">
        <v>70</v>
      </c>
      <c r="E11" s="18" t="str">
        <f t="shared" si="1"/>
        <v>donderdag 4 september</v>
      </c>
      <c r="F11" s="38" t="s">
        <v>75</v>
      </c>
      <c r="H11" s="18" t="str">
        <f t="shared" si="2"/>
        <v>zaterdag 4 oktober</v>
      </c>
      <c r="I11" s="27"/>
      <c r="K11" s="18" t="str">
        <f t="shared" si="3"/>
        <v>dinsdag 4 november</v>
      </c>
      <c r="L11" s="38" t="s">
        <v>75</v>
      </c>
      <c r="N11" s="18" t="str">
        <f t="shared" si="4"/>
        <v>donderdag 4 december</v>
      </c>
      <c r="O11" s="38" t="s">
        <v>75</v>
      </c>
      <c r="Q11" s="18" t="str">
        <f t="shared" si="5"/>
        <v>zondag 4 januari</v>
      </c>
      <c r="R11" s="38" t="s">
        <v>77</v>
      </c>
      <c r="T11" s="18" t="str">
        <f t="shared" si="6"/>
        <v>woensdag 4 februari</v>
      </c>
      <c r="U11" s="27"/>
      <c r="W11" s="18" t="str">
        <f t="shared" si="7"/>
        <v>woensdag 4 maart</v>
      </c>
      <c r="X11" s="27"/>
      <c r="Z11" s="18" t="str">
        <f t="shared" si="8"/>
        <v>zaterdag 4 april</v>
      </c>
      <c r="AA11" s="44" t="s">
        <v>104</v>
      </c>
      <c r="AB11">
        <v>19</v>
      </c>
      <c r="AC11" s="18" t="str">
        <f t="shared" si="9"/>
        <v>maandag 4 mei</v>
      </c>
      <c r="AD11" s="27"/>
      <c r="AF11" s="18" t="str">
        <f t="shared" si="10"/>
        <v>donderdag 4 juni</v>
      </c>
      <c r="AG11" s="45" t="s">
        <v>95</v>
      </c>
    </row>
    <row r="12" spans="1:33" x14ac:dyDescent="0.45">
      <c r="A12" s="26"/>
      <c r="B12" s="18" t="str">
        <f t="shared" si="0"/>
        <v>dinsdag 5 augustus</v>
      </c>
      <c r="C12" s="43" t="s">
        <v>70</v>
      </c>
      <c r="E12" s="18" t="str">
        <f t="shared" si="1"/>
        <v>vrijdag 5 september</v>
      </c>
      <c r="F12" s="27"/>
      <c r="H12" s="18" t="str">
        <f t="shared" si="2"/>
        <v>zondag 5 oktober</v>
      </c>
      <c r="I12" s="42" t="s">
        <v>51</v>
      </c>
      <c r="K12" s="18" t="str">
        <f t="shared" si="3"/>
        <v>woensdag 5 november</v>
      </c>
      <c r="L12" s="27"/>
      <c r="N12" s="18" t="str">
        <f t="shared" si="4"/>
        <v>vrijdag 5 december</v>
      </c>
      <c r="O12" s="27"/>
      <c r="P12">
        <v>2</v>
      </c>
      <c r="Q12" s="18" t="str">
        <f t="shared" si="5"/>
        <v>maandag 5 januari</v>
      </c>
      <c r="R12" s="27"/>
      <c r="T12" s="18" t="str">
        <f t="shared" si="6"/>
        <v>donderdag 5 februari</v>
      </c>
      <c r="U12" s="38" t="s">
        <v>100</v>
      </c>
      <c r="W12" s="18" t="str">
        <f t="shared" si="7"/>
        <v>donderdag 5 maart</v>
      </c>
      <c r="X12" s="38" t="s">
        <v>103</v>
      </c>
      <c r="Z12" s="18" t="str">
        <f t="shared" si="8"/>
        <v>zondag 5 april</v>
      </c>
      <c r="AA12" s="44" t="s">
        <v>104</v>
      </c>
      <c r="AC12" s="18" t="str">
        <f t="shared" si="9"/>
        <v>dinsdag 5 mei</v>
      </c>
      <c r="AD12" s="38" t="s">
        <v>103</v>
      </c>
      <c r="AF12" s="18" t="str">
        <f t="shared" si="10"/>
        <v>vrijdag 5 juni</v>
      </c>
      <c r="AG12" s="34"/>
    </row>
    <row r="13" spans="1:33" x14ac:dyDescent="0.45">
      <c r="A13" s="26"/>
      <c r="B13" s="18" t="str">
        <f t="shared" si="0"/>
        <v>woensdag 6 augustus</v>
      </c>
      <c r="C13" s="43" t="s">
        <v>70</v>
      </c>
      <c r="E13" s="18" t="str">
        <f t="shared" si="1"/>
        <v>zaterdag 6 september</v>
      </c>
      <c r="F13" s="27"/>
      <c r="G13">
        <v>41</v>
      </c>
      <c r="H13" s="18" t="str">
        <f t="shared" si="2"/>
        <v>maandag 6 oktober</v>
      </c>
      <c r="I13" s="27"/>
      <c r="K13" s="18" t="str">
        <f t="shared" si="3"/>
        <v>donderdag 6 november</v>
      </c>
      <c r="L13" s="38" t="s">
        <v>75</v>
      </c>
      <c r="N13" s="18" t="str">
        <f t="shared" si="4"/>
        <v>zaterdag 6 december</v>
      </c>
      <c r="O13" s="27"/>
      <c r="Q13" s="18" t="str">
        <f t="shared" si="5"/>
        <v>dinsdag 6 januari</v>
      </c>
      <c r="R13" s="38" t="s">
        <v>75</v>
      </c>
      <c r="T13" s="18" t="str">
        <f t="shared" si="6"/>
        <v>vrijdag 6 februari</v>
      </c>
      <c r="U13" s="27"/>
      <c r="W13" s="18" t="str">
        <f t="shared" si="7"/>
        <v>vrijdag 6 maart</v>
      </c>
      <c r="X13" s="27"/>
      <c r="Y13">
        <v>15</v>
      </c>
      <c r="Z13" s="18" t="str">
        <f t="shared" si="8"/>
        <v>maandag 6 april</v>
      </c>
      <c r="AA13" s="44" t="s">
        <v>104</v>
      </c>
      <c r="AC13" s="18" t="str">
        <f t="shared" si="9"/>
        <v>woensdag 6 mei</v>
      </c>
      <c r="AD13" s="27"/>
      <c r="AF13" s="18" t="str">
        <f t="shared" si="10"/>
        <v>zaterdag 6 juni</v>
      </c>
      <c r="AG13" s="34"/>
    </row>
    <row r="14" spans="1:33" x14ac:dyDescent="0.45">
      <c r="A14" s="26"/>
      <c r="B14" s="18" t="str">
        <f t="shared" si="0"/>
        <v>donderdag 7 augustus</v>
      </c>
      <c r="C14" s="43" t="s">
        <v>70</v>
      </c>
      <c r="E14" s="18" t="str">
        <f t="shared" si="1"/>
        <v>zondag 7 september</v>
      </c>
      <c r="F14" s="37" t="s">
        <v>21</v>
      </c>
      <c r="H14" s="18" t="str">
        <f t="shared" si="2"/>
        <v>dinsdag 7 oktober</v>
      </c>
      <c r="I14" s="38" t="s">
        <v>73</v>
      </c>
      <c r="K14" s="18" t="str">
        <f t="shared" si="3"/>
        <v>vrijdag 7 november</v>
      </c>
      <c r="L14" s="27"/>
      <c r="N14" s="18" t="str">
        <f t="shared" si="4"/>
        <v>zondag 7 december</v>
      </c>
      <c r="O14" s="42" t="s">
        <v>51</v>
      </c>
      <c r="Q14" s="18" t="str">
        <f t="shared" si="5"/>
        <v>woensdag 7 januari</v>
      </c>
      <c r="R14" s="27"/>
      <c r="T14" s="18" t="str">
        <f t="shared" si="6"/>
        <v>zaterdag 7 februari</v>
      </c>
      <c r="U14" s="27"/>
      <c r="W14" s="18" t="str">
        <f t="shared" si="7"/>
        <v>zaterdag 7 maart</v>
      </c>
      <c r="X14" s="27"/>
      <c r="Z14" s="18" t="str">
        <f t="shared" si="8"/>
        <v>dinsdag 7 april</v>
      </c>
      <c r="AA14" s="38" t="s">
        <v>103</v>
      </c>
      <c r="AC14" s="18" t="str">
        <f t="shared" si="9"/>
        <v>donderdag 7 mei</v>
      </c>
      <c r="AD14" s="38" t="s">
        <v>103</v>
      </c>
      <c r="AF14" s="18" t="str">
        <f t="shared" si="10"/>
        <v>zondag 7 juni</v>
      </c>
      <c r="AG14" s="45" t="s">
        <v>95</v>
      </c>
    </row>
    <row r="15" spans="1:33" x14ac:dyDescent="0.45">
      <c r="A15" s="26"/>
      <c r="B15" s="18" t="str">
        <f t="shared" si="0"/>
        <v>vrijdag 8 augustus</v>
      </c>
      <c r="C15" s="43" t="s">
        <v>70</v>
      </c>
      <c r="D15">
        <v>37</v>
      </c>
      <c r="E15" s="18" t="str">
        <f t="shared" si="1"/>
        <v>maandag 8 september</v>
      </c>
      <c r="F15" s="27"/>
      <c r="H15" s="18" t="str">
        <f t="shared" si="2"/>
        <v>woensdag 8 oktober</v>
      </c>
      <c r="I15" s="27"/>
      <c r="K15" s="18" t="str">
        <f t="shared" si="3"/>
        <v>zaterdag 8 november</v>
      </c>
      <c r="L15" s="27"/>
      <c r="M15">
        <v>50</v>
      </c>
      <c r="N15" s="18" t="str">
        <f t="shared" si="4"/>
        <v>maandag 8 december</v>
      </c>
      <c r="O15" s="27"/>
      <c r="Q15" s="18" t="str">
        <f t="shared" si="5"/>
        <v>donderdag 8 januari</v>
      </c>
      <c r="R15" s="38" t="s">
        <v>75</v>
      </c>
      <c r="T15" s="18" t="str">
        <f t="shared" si="6"/>
        <v>zondag 8 februari</v>
      </c>
      <c r="U15" s="42" t="s">
        <v>51</v>
      </c>
      <c r="W15" s="18" t="str">
        <f t="shared" si="7"/>
        <v>zondag 8 maart</v>
      </c>
      <c r="X15" s="42" t="s">
        <v>51</v>
      </c>
      <c r="Z15" s="18" t="str">
        <f t="shared" si="8"/>
        <v>woensdag 8 april</v>
      </c>
      <c r="AA15" s="27"/>
      <c r="AC15" s="18" t="str">
        <f t="shared" si="9"/>
        <v>vrijdag 8 mei</v>
      </c>
      <c r="AD15" s="27"/>
      <c r="AE15">
        <v>24</v>
      </c>
      <c r="AF15" s="18" t="str">
        <f t="shared" si="10"/>
        <v>maandag 8 juni</v>
      </c>
      <c r="AG15" s="34"/>
    </row>
    <row r="16" spans="1:33" x14ac:dyDescent="0.45">
      <c r="A16" s="28"/>
      <c r="B16" s="18" t="str">
        <f t="shared" si="0"/>
        <v>zaterdag 9 augustus</v>
      </c>
      <c r="C16" s="43" t="s">
        <v>70</v>
      </c>
      <c r="E16" s="18" t="str">
        <f t="shared" si="1"/>
        <v>dinsdag 9 september</v>
      </c>
      <c r="F16" s="39" t="s">
        <v>81</v>
      </c>
      <c r="H16" s="18" t="str">
        <f t="shared" si="2"/>
        <v>donderdag 9 oktober</v>
      </c>
      <c r="I16" s="38" t="s">
        <v>73</v>
      </c>
      <c r="K16" s="18" t="str">
        <f t="shared" si="3"/>
        <v>zondag 9 november</v>
      </c>
      <c r="L16" s="42" t="s">
        <v>51</v>
      </c>
      <c r="N16" s="18" t="str">
        <f t="shared" si="4"/>
        <v>dinsdag 9 december</v>
      </c>
      <c r="O16" s="38" t="s">
        <v>99</v>
      </c>
      <c r="Q16" s="18" t="str">
        <f t="shared" si="5"/>
        <v>vrijdag 9 januari</v>
      </c>
      <c r="R16" s="27"/>
      <c r="S16">
        <v>7</v>
      </c>
      <c r="T16" s="18" t="str">
        <f t="shared" si="6"/>
        <v>maandag 9 februari</v>
      </c>
      <c r="U16" s="27"/>
      <c r="V16">
        <v>11</v>
      </c>
      <c r="W16" s="18" t="str">
        <f t="shared" si="7"/>
        <v>maandag 9 maart</v>
      </c>
      <c r="X16" s="27"/>
      <c r="Z16" s="18" t="str">
        <f t="shared" si="8"/>
        <v>donderdag 9 april</v>
      </c>
      <c r="AA16" s="38" t="s">
        <v>103</v>
      </c>
      <c r="AC16" s="18" t="str">
        <f t="shared" si="9"/>
        <v>zaterdag 9 mei</v>
      </c>
      <c r="AD16" s="27"/>
      <c r="AF16" s="18" t="str">
        <f t="shared" si="10"/>
        <v>dinsdag 9 juni</v>
      </c>
      <c r="AG16" s="48" t="s">
        <v>14</v>
      </c>
    </row>
    <row r="17" spans="1:33" x14ac:dyDescent="0.45">
      <c r="A17" s="29"/>
      <c r="B17" s="18" t="str">
        <f t="shared" si="0"/>
        <v>zondag 10 augustus</v>
      </c>
      <c r="C17" s="38" t="s">
        <v>71</v>
      </c>
      <c r="E17" s="18" t="str">
        <f t="shared" si="1"/>
        <v>woensdag 10 september</v>
      </c>
      <c r="F17" s="27"/>
      <c r="H17" s="18" t="str">
        <f t="shared" si="2"/>
        <v>vrijdag 10 oktober</v>
      </c>
      <c r="I17" s="27"/>
      <c r="J17">
        <v>46</v>
      </c>
      <c r="K17" s="18" t="str">
        <f t="shared" si="3"/>
        <v>maandag 10 november</v>
      </c>
      <c r="L17" s="27"/>
      <c r="N17" s="18" t="str">
        <f t="shared" si="4"/>
        <v>woensdag 10 december</v>
      </c>
      <c r="O17" s="27"/>
      <c r="Q17" s="18" t="str">
        <f t="shared" si="5"/>
        <v>zaterdag 10 januari</v>
      </c>
      <c r="R17" s="27"/>
      <c r="T17" s="18" t="str">
        <f t="shared" si="6"/>
        <v>dinsdag 10 februari</v>
      </c>
      <c r="U17" s="38" t="s">
        <v>100</v>
      </c>
      <c r="W17" s="18" t="str">
        <f t="shared" si="7"/>
        <v>dinsdag 10 maart</v>
      </c>
      <c r="X17" s="38" t="s">
        <v>103</v>
      </c>
      <c r="Z17" s="18" t="str">
        <f t="shared" si="8"/>
        <v>vrijdag 10 april</v>
      </c>
      <c r="AA17" s="27"/>
      <c r="AC17" s="18" t="str">
        <f t="shared" si="9"/>
        <v>zondag 10 mei</v>
      </c>
      <c r="AD17" s="42" t="s">
        <v>51</v>
      </c>
      <c r="AF17" s="18" t="str">
        <f t="shared" si="10"/>
        <v>woensdag 10 juni</v>
      </c>
      <c r="AG17" s="34"/>
    </row>
    <row r="18" spans="1:33" x14ac:dyDescent="0.45">
      <c r="A18" s="29">
        <v>33</v>
      </c>
      <c r="B18" s="18" t="str">
        <f t="shared" si="0"/>
        <v>maandag 11 augustus</v>
      </c>
      <c r="C18" s="27"/>
      <c r="E18" s="18" t="str">
        <f t="shared" si="1"/>
        <v>donderdag 11 september</v>
      </c>
      <c r="F18" s="38" t="s">
        <v>75</v>
      </c>
      <c r="H18" s="18" t="str">
        <f t="shared" si="2"/>
        <v>zaterdag 11 oktober</v>
      </c>
      <c r="I18" s="27"/>
      <c r="K18" s="18" t="str">
        <f t="shared" si="3"/>
        <v>dinsdag 11 november</v>
      </c>
      <c r="L18" s="39" t="s">
        <v>89</v>
      </c>
      <c r="N18" s="18" t="str">
        <f t="shared" si="4"/>
        <v>donderdag 11 december</v>
      </c>
      <c r="O18" s="38" t="s">
        <v>99</v>
      </c>
      <c r="Q18" s="18" t="str">
        <f t="shared" si="5"/>
        <v>zondag 11 januari</v>
      </c>
      <c r="R18" s="39" t="s">
        <v>65</v>
      </c>
      <c r="T18" s="18" t="str">
        <f t="shared" si="6"/>
        <v>woensdag 11 februari</v>
      </c>
      <c r="U18" s="27"/>
      <c r="W18" s="18" t="str">
        <f t="shared" si="7"/>
        <v>woensdag 11 maart</v>
      </c>
      <c r="X18" s="27"/>
      <c r="Z18" s="18" t="str">
        <f t="shared" si="8"/>
        <v>zaterdag 11 april</v>
      </c>
      <c r="AA18" s="27"/>
      <c r="AB18">
        <v>20</v>
      </c>
      <c r="AC18" s="18" t="str">
        <f t="shared" si="9"/>
        <v>maandag 11 mei</v>
      </c>
      <c r="AD18" s="27"/>
      <c r="AF18" s="18" t="str">
        <f t="shared" si="10"/>
        <v>donderdag 11 juni</v>
      </c>
      <c r="AG18" s="48" t="s">
        <v>96</v>
      </c>
    </row>
    <row r="19" spans="1:33" x14ac:dyDescent="0.45">
      <c r="A19" s="29"/>
      <c r="B19" s="18" t="str">
        <f t="shared" si="0"/>
        <v>dinsdag 12 augustus</v>
      </c>
      <c r="C19" s="38" t="s">
        <v>73</v>
      </c>
      <c r="E19" s="18" t="str">
        <f t="shared" si="1"/>
        <v>vrijdag 12 september</v>
      </c>
      <c r="F19" s="43" t="s">
        <v>87</v>
      </c>
      <c r="H19" s="18" t="str">
        <f t="shared" si="2"/>
        <v>zondag 12 oktober</v>
      </c>
      <c r="I19" s="42" t="s">
        <v>51</v>
      </c>
      <c r="K19" s="18" t="str">
        <f t="shared" si="3"/>
        <v>woensdag 12 november</v>
      </c>
      <c r="L19" s="27"/>
      <c r="N19" s="18" t="str">
        <f t="shared" si="4"/>
        <v>vrijdag 12 december</v>
      </c>
      <c r="O19" s="27"/>
      <c r="P19">
        <v>3</v>
      </c>
      <c r="Q19" s="18" t="str">
        <f t="shared" si="5"/>
        <v>maandag 12 januari</v>
      </c>
      <c r="R19" s="27"/>
      <c r="T19" s="18" t="str">
        <f t="shared" si="6"/>
        <v>donderdag 12 februari</v>
      </c>
      <c r="U19" s="38" t="s">
        <v>100</v>
      </c>
      <c r="W19" s="18" t="str">
        <f t="shared" si="7"/>
        <v>donderdag 12 maart</v>
      </c>
      <c r="X19" s="38" t="s">
        <v>103</v>
      </c>
      <c r="Z19" s="18" t="str">
        <f t="shared" si="8"/>
        <v>zondag 12 april</v>
      </c>
      <c r="AA19" s="42" t="s">
        <v>51</v>
      </c>
      <c r="AC19" s="18" t="str">
        <f t="shared" si="9"/>
        <v>dinsdag 12 mei</v>
      </c>
      <c r="AD19" s="39" t="s">
        <v>106</v>
      </c>
      <c r="AF19" s="18" t="str">
        <f t="shared" si="10"/>
        <v>vrijdag 12 juni</v>
      </c>
      <c r="AG19" s="34"/>
    </row>
    <row r="20" spans="1:33" x14ac:dyDescent="0.45">
      <c r="A20" s="29"/>
      <c r="B20" s="18" t="str">
        <f t="shared" si="0"/>
        <v>woensdag 13 augustus</v>
      </c>
      <c r="C20" s="27"/>
      <c r="E20" s="18" t="str">
        <f t="shared" si="1"/>
        <v>zaterdag 13 september</v>
      </c>
      <c r="F20" s="43" t="s">
        <v>87</v>
      </c>
      <c r="G20">
        <v>42</v>
      </c>
      <c r="H20" s="18" t="str">
        <f>TEXT(DATE(2025,10,ROW()-7),"dddd d mmmm")</f>
        <v>maandag 13 oktober</v>
      </c>
      <c r="I20" s="27"/>
      <c r="K20" s="18" t="str">
        <f t="shared" si="3"/>
        <v>donderdag 13 november</v>
      </c>
      <c r="L20" s="38" t="s">
        <v>75</v>
      </c>
      <c r="N20" s="18" t="str">
        <f t="shared" si="4"/>
        <v>zaterdag 13 december</v>
      </c>
      <c r="O20" s="27"/>
      <c r="Q20" s="18" t="str">
        <f t="shared" si="5"/>
        <v>dinsdag 13 januari</v>
      </c>
      <c r="R20" s="39" t="s">
        <v>76</v>
      </c>
      <c r="T20" s="18" t="str">
        <f t="shared" si="6"/>
        <v>vrijdag 13 februari</v>
      </c>
      <c r="U20" s="27"/>
      <c r="W20" s="18" t="str">
        <f t="shared" si="7"/>
        <v>vrijdag 13 maart</v>
      </c>
      <c r="X20" s="27"/>
      <c r="Y20">
        <v>16</v>
      </c>
      <c r="Z20" s="18" t="str">
        <f t="shared" si="8"/>
        <v>maandag 13 april</v>
      </c>
      <c r="AA20" s="27"/>
      <c r="AC20" s="18" t="str">
        <f t="shared" si="9"/>
        <v>woensdag 13 mei</v>
      </c>
      <c r="AD20" s="27"/>
      <c r="AF20" s="18" t="str">
        <f t="shared" si="10"/>
        <v>zaterdag 13 juni</v>
      </c>
      <c r="AG20" s="34"/>
    </row>
    <row r="21" spans="1:33" x14ac:dyDescent="0.45">
      <c r="A21" s="29"/>
      <c r="B21" s="18" t="str">
        <f t="shared" si="0"/>
        <v>donderdag 14 augustus</v>
      </c>
      <c r="C21" s="38" t="s">
        <v>73</v>
      </c>
      <c r="E21" s="18" t="str">
        <f t="shared" si="1"/>
        <v>zondag 14 september</v>
      </c>
      <c r="F21" s="37" t="s">
        <v>80</v>
      </c>
      <c r="H21" s="18" t="str">
        <f t="shared" si="2"/>
        <v>dinsdag 14 oktober</v>
      </c>
      <c r="I21" s="39" t="s">
        <v>107</v>
      </c>
      <c r="K21" s="18" t="str">
        <f t="shared" si="3"/>
        <v>vrijdag 14 november</v>
      </c>
      <c r="L21" s="27"/>
      <c r="N21" s="18" t="str">
        <f t="shared" si="4"/>
        <v>zondag 14 december</v>
      </c>
      <c r="O21" s="43" t="s">
        <v>78</v>
      </c>
      <c r="Q21" s="18" t="str">
        <f t="shared" si="5"/>
        <v>woensdag 14 januari</v>
      </c>
      <c r="R21" s="27"/>
      <c r="T21" s="18" t="str">
        <f t="shared" si="6"/>
        <v>zaterdag 14 februari</v>
      </c>
      <c r="U21" s="27"/>
      <c r="W21" s="18" t="str">
        <f t="shared" si="7"/>
        <v>zaterdag 14 maart</v>
      </c>
      <c r="X21" s="27"/>
      <c r="Z21" s="18" t="str">
        <f t="shared" si="8"/>
        <v>dinsdag 14 april</v>
      </c>
      <c r="AA21" s="38" t="s">
        <v>103</v>
      </c>
      <c r="AC21" s="18" t="str">
        <f t="shared" si="9"/>
        <v>donderdag 14 mei</v>
      </c>
      <c r="AD21" s="38" t="s">
        <v>103</v>
      </c>
      <c r="AF21" s="18" t="str">
        <f t="shared" si="10"/>
        <v>zondag 14 juni</v>
      </c>
      <c r="AG21" s="34"/>
    </row>
    <row r="22" spans="1:33" x14ac:dyDescent="0.45">
      <c r="A22" s="29"/>
      <c r="B22" s="18" t="str">
        <f t="shared" si="0"/>
        <v>vrijdag 15 augustus</v>
      </c>
      <c r="C22" s="27"/>
      <c r="D22">
        <v>38</v>
      </c>
      <c r="E22" s="18" t="str">
        <f t="shared" si="1"/>
        <v>maandag 15 september</v>
      </c>
      <c r="F22" s="27"/>
      <c r="H22" s="18" t="str">
        <f t="shared" si="2"/>
        <v>woensdag 15 oktober</v>
      </c>
      <c r="I22" s="27"/>
      <c r="K22" s="18" t="str">
        <f t="shared" si="3"/>
        <v>zaterdag 15 november</v>
      </c>
      <c r="L22" s="27"/>
      <c r="M22">
        <v>51</v>
      </c>
      <c r="N22" s="18" t="str">
        <f t="shared" si="4"/>
        <v>maandag 15 december</v>
      </c>
      <c r="O22" s="27"/>
      <c r="Q22" s="18" t="str">
        <f t="shared" si="5"/>
        <v>donderdag 15 januari</v>
      </c>
      <c r="R22" s="38" t="s">
        <v>75</v>
      </c>
      <c r="T22" s="18" t="str">
        <f t="shared" si="6"/>
        <v>zondag 15 februari</v>
      </c>
      <c r="U22" s="43" t="s">
        <v>101</v>
      </c>
      <c r="W22" s="18" t="str">
        <f t="shared" si="7"/>
        <v>zondag 15 maart</v>
      </c>
      <c r="X22" s="42" t="s">
        <v>51</v>
      </c>
      <c r="Z22" s="18" t="str">
        <f t="shared" si="8"/>
        <v>woensdag 15 april</v>
      </c>
      <c r="AA22" s="27"/>
      <c r="AC22" s="18" t="str">
        <f t="shared" si="9"/>
        <v>vrijdag 15 mei</v>
      </c>
      <c r="AD22" s="27"/>
      <c r="AF22" s="18" t="str">
        <f t="shared" si="10"/>
        <v>maandag 15 juni</v>
      </c>
      <c r="AG22" s="34"/>
    </row>
    <row r="23" spans="1:33" x14ac:dyDescent="0.45">
      <c r="A23" s="29"/>
      <c r="B23" s="18" t="str">
        <f t="shared" si="0"/>
        <v>zaterdag 16 augustus</v>
      </c>
      <c r="C23" s="39" t="s">
        <v>72</v>
      </c>
      <c r="E23" s="18" t="str">
        <f t="shared" si="1"/>
        <v>dinsdag 16 september</v>
      </c>
      <c r="F23" s="38" t="s">
        <v>85</v>
      </c>
      <c r="H23" s="18" t="str">
        <f t="shared" si="2"/>
        <v>donderdag 16 oktober</v>
      </c>
      <c r="I23" s="38" t="s">
        <v>73</v>
      </c>
      <c r="K23" s="18" t="str">
        <f t="shared" si="3"/>
        <v>zondag 16 november</v>
      </c>
      <c r="L23" s="42" t="s">
        <v>51</v>
      </c>
      <c r="N23" s="18" t="str">
        <f t="shared" si="4"/>
        <v>dinsdag 16 december</v>
      </c>
      <c r="O23" s="39" t="s">
        <v>84</v>
      </c>
      <c r="Q23" s="18" t="str">
        <f t="shared" si="5"/>
        <v>vrijdag 16 januari</v>
      </c>
      <c r="R23" s="43" t="s">
        <v>92</v>
      </c>
      <c r="S23">
        <v>8</v>
      </c>
      <c r="T23" s="18" t="str">
        <f t="shared" si="6"/>
        <v>maandag 16 februari</v>
      </c>
      <c r="U23" s="27"/>
      <c r="V23">
        <v>12</v>
      </c>
      <c r="W23" s="18" t="str">
        <f t="shared" si="7"/>
        <v>maandag 16 maart</v>
      </c>
      <c r="X23" s="27"/>
      <c r="Z23" s="18" t="str">
        <f t="shared" si="8"/>
        <v>donderdag 16 april</v>
      </c>
      <c r="AA23" s="38" t="s">
        <v>103</v>
      </c>
      <c r="AC23" s="18" t="str">
        <f t="shared" si="9"/>
        <v>zaterdag 16 mei</v>
      </c>
      <c r="AD23" s="27"/>
      <c r="AF23" s="18" t="str">
        <f t="shared" si="10"/>
        <v>dinsdag 16 juni</v>
      </c>
      <c r="AG23" s="34"/>
    </row>
    <row r="24" spans="1:33" x14ac:dyDescent="0.45">
      <c r="A24" s="29"/>
      <c r="B24" s="18" t="str">
        <f t="shared" si="0"/>
        <v>zondag 17 augustus</v>
      </c>
      <c r="C24" s="40" t="s">
        <v>16</v>
      </c>
      <c r="E24" s="18" t="str">
        <f t="shared" si="1"/>
        <v>woensdag 17 september</v>
      </c>
      <c r="F24" s="27"/>
      <c r="H24" s="18" t="str">
        <f t="shared" si="2"/>
        <v>vrijdag 17 oktober</v>
      </c>
      <c r="I24" s="44" t="s">
        <v>16</v>
      </c>
      <c r="J24">
        <v>47</v>
      </c>
      <c r="K24" s="18" t="str">
        <f t="shared" si="3"/>
        <v>maandag 17 november</v>
      </c>
      <c r="L24" s="27"/>
      <c r="N24" s="18" t="str">
        <f t="shared" si="4"/>
        <v>woensdag 17 december</v>
      </c>
      <c r="O24" s="27"/>
      <c r="Q24" s="18" t="str">
        <f t="shared" si="5"/>
        <v>zaterdag 17 januari</v>
      </c>
      <c r="R24" s="43" t="s">
        <v>92</v>
      </c>
      <c r="T24" s="18" t="str">
        <f t="shared" si="6"/>
        <v>dinsdag 17 februari</v>
      </c>
      <c r="U24" s="38" t="s">
        <v>100</v>
      </c>
      <c r="W24" s="18" t="str">
        <f t="shared" si="7"/>
        <v>dinsdag 17 maart</v>
      </c>
      <c r="X24" s="38" t="s">
        <v>103</v>
      </c>
      <c r="Z24" s="18" t="str">
        <f t="shared" si="8"/>
        <v>vrijdag 17 april</v>
      </c>
      <c r="AA24" s="27"/>
      <c r="AC24" s="18" t="str">
        <f t="shared" si="9"/>
        <v>zondag 17 mei</v>
      </c>
      <c r="AD24" s="42" t="s">
        <v>51</v>
      </c>
      <c r="AF24" s="18" t="str">
        <f t="shared" si="10"/>
        <v>woensdag 17 juni</v>
      </c>
      <c r="AG24" s="34"/>
    </row>
    <row r="25" spans="1:33" x14ac:dyDescent="0.45">
      <c r="A25" s="29">
        <v>34</v>
      </c>
      <c r="B25" s="18" t="str">
        <f t="shared" si="0"/>
        <v>maandag 18 augustus</v>
      </c>
      <c r="C25" s="27"/>
      <c r="E25" s="18" t="str">
        <f t="shared" si="1"/>
        <v>donderdag 18 september</v>
      </c>
      <c r="F25" s="38" t="s">
        <v>75</v>
      </c>
      <c r="H25" s="18" t="str">
        <f t="shared" si="2"/>
        <v>zaterdag 18 oktober</v>
      </c>
      <c r="I25" s="44" t="s">
        <v>16</v>
      </c>
      <c r="K25" s="18" t="str">
        <f t="shared" si="3"/>
        <v>dinsdag 18 november</v>
      </c>
      <c r="L25" s="38" t="s">
        <v>75</v>
      </c>
      <c r="N25" s="18" t="str">
        <f t="shared" si="4"/>
        <v>donderdag 18 december</v>
      </c>
      <c r="O25" s="38" t="s">
        <v>91</v>
      </c>
      <c r="Q25" s="18" t="str">
        <f t="shared" si="5"/>
        <v>zondag 18 januari</v>
      </c>
      <c r="R25" s="43" t="s">
        <v>92</v>
      </c>
      <c r="T25" s="18" t="str">
        <f t="shared" si="6"/>
        <v>woensdag 18 februari</v>
      </c>
      <c r="U25" s="27"/>
      <c r="W25" s="18" t="str">
        <f t="shared" si="7"/>
        <v>woensdag 18 maart</v>
      </c>
      <c r="X25" s="27"/>
      <c r="Z25" s="18" t="str">
        <f t="shared" si="8"/>
        <v>zaterdag 18 april</v>
      </c>
      <c r="AA25" s="27"/>
      <c r="AB25">
        <v>21</v>
      </c>
      <c r="AC25" s="18" t="str">
        <f t="shared" si="9"/>
        <v>maandag 18 mei</v>
      </c>
      <c r="AD25" s="27"/>
      <c r="AF25" s="18" t="str">
        <f t="shared" si="10"/>
        <v>donderdag 18 juni</v>
      </c>
      <c r="AG25" s="34"/>
    </row>
    <row r="26" spans="1:33" x14ac:dyDescent="0.45">
      <c r="A26" s="29"/>
      <c r="B26" s="18" t="str">
        <f t="shared" si="0"/>
        <v>dinsdag 19 augustus</v>
      </c>
      <c r="C26" s="38" t="s">
        <v>73</v>
      </c>
      <c r="E26" s="18" t="str">
        <f t="shared" si="1"/>
        <v>vrijdag 19 september</v>
      </c>
      <c r="F26" s="27"/>
      <c r="H26" s="18" t="str">
        <f t="shared" si="2"/>
        <v>zondag 19 oktober</v>
      </c>
      <c r="I26" s="43" t="s">
        <v>90</v>
      </c>
      <c r="K26" s="18" t="str">
        <f t="shared" si="3"/>
        <v>woensdag 19 november</v>
      </c>
      <c r="L26" s="27"/>
      <c r="N26" s="18" t="str">
        <f t="shared" si="4"/>
        <v>vrijdag 19 december</v>
      </c>
      <c r="O26" s="43" t="s">
        <v>16</v>
      </c>
      <c r="P26">
        <v>4</v>
      </c>
      <c r="Q26" s="18" t="str">
        <f t="shared" si="5"/>
        <v>maandag 19 januari</v>
      </c>
      <c r="R26" s="27"/>
      <c r="T26" s="18" t="str">
        <f t="shared" si="6"/>
        <v>donderdag 19 februari</v>
      </c>
      <c r="U26" s="43" t="s">
        <v>93</v>
      </c>
      <c r="W26" s="18" t="str">
        <f t="shared" si="7"/>
        <v>donderdag 19 maart</v>
      </c>
      <c r="X26" s="38" t="s">
        <v>103</v>
      </c>
      <c r="Z26" s="18" t="str">
        <f t="shared" si="8"/>
        <v>zondag 19 april</v>
      </c>
      <c r="AA26" s="42" t="s">
        <v>51</v>
      </c>
      <c r="AC26" s="18" t="str">
        <f t="shared" si="9"/>
        <v>dinsdag 19 mei</v>
      </c>
      <c r="AD26" s="38" t="s">
        <v>75</v>
      </c>
      <c r="AF26" s="18" t="str">
        <f t="shared" si="10"/>
        <v>vrijdag 19 juni</v>
      </c>
      <c r="AG26" s="34"/>
    </row>
    <row r="27" spans="1:33" x14ac:dyDescent="0.45">
      <c r="A27" s="29"/>
      <c r="B27" s="18" t="str">
        <f t="shared" si="0"/>
        <v>woensdag 20 augustus</v>
      </c>
      <c r="C27" s="27"/>
      <c r="E27" s="18" t="str">
        <f t="shared" si="1"/>
        <v>zaterdag 20 september</v>
      </c>
      <c r="F27" s="27"/>
      <c r="G27">
        <v>43</v>
      </c>
      <c r="H27" s="18" t="str">
        <f t="shared" si="2"/>
        <v>maandag 20 oktober</v>
      </c>
      <c r="I27" s="44" t="s">
        <v>16</v>
      </c>
      <c r="K27" s="18" t="str">
        <f t="shared" si="3"/>
        <v>donderdag 20 november</v>
      </c>
      <c r="L27" s="38" t="s">
        <v>75</v>
      </c>
      <c r="N27" s="18" t="str">
        <f t="shared" si="4"/>
        <v>zaterdag 20 december</v>
      </c>
      <c r="O27" s="43" t="s">
        <v>16</v>
      </c>
      <c r="Q27" s="18" t="str">
        <f t="shared" si="5"/>
        <v>dinsdag 20 januari</v>
      </c>
      <c r="R27" s="38" t="s">
        <v>75</v>
      </c>
      <c r="T27" s="18" t="str">
        <f t="shared" si="6"/>
        <v>vrijdag 20 februari</v>
      </c>
      <c r="U27" s="43" t="s">
        <v>93</v>
      </c>
      <c r="W27" s="18" t="str">
        <f t="shared" si="7"/>
        <v>vrijdag 20 maart</v>
      </c>
      <c r="X27" s="27"/>
      <c r="Y27">
        <v>17</v>
      </c>
      <c r="Z27" s="18" t="str">
        <f t="shared" si="8"/>
        <v>maandag 20 april</v>
      </c>
      <c r="AA27" s="27"/>
      <c r="AC27" s="18" t="str">
        <f t="shared" si="9"/>
        <v>woensdag 20 mei</v>
      </c>
      <c r="AD27" s="27"/>
      <c r="AF27" s="18" t="str">
        <f t="shared" si="10"/>
        <v>zaterdag 20 juni</v>
      </c>
      <c r="AG27" s="34"/>
    </row>
    <row r="28" spans="1:33" x14ac:dyDescent="0.45">
      <c r="A28" s="29"/>
      <c r="B28" s="18" t="str">
        <f t="shared" si="0"/>
        <v>donderdag 21 augustus</v>
      </c>
      <c r="C28" s="38" t="s">
        <v>73</v>
      </c>
      <c r="E28" s="18" t="str">
        <f t="shared" si="1"/>
        <v>zondag 21 september</v>
      </c>
      <c r="F28" s="42" t="s">
        <v>86</v>
      </c>
      <c r="H28" s="18" t="str">
        <f t="shared" si="2"/>
        <v>dinsdag 21 oktober</v>
      </c>
      <c r="I28" s="38" t="s">
        <v>73</v>
      </c>
      <c r="K28" s="18" t="str">
        <f t="shared" si="3"/>
        <v>vrijdag 21 november</v>
      </c>
      <c r="L28" s="27"/>
      <c r="N28" s="18" t="str">
        <f t="shared" si="4"/>
        <v>zondag 21 december</v>
      </c>
      <c r="O28" s="43" t="s">
        <v>16</v>
      </c>
      <c r="Q28" s="18" t="str">
        <f t="shared" si="5"/>
        <v>woensdag 21 januari</v>
      </c>
      <c r="R28" s="27"/>
      <c r="T28" s="18" t="str">
        <f t="shared" si="6"/>
        <v>zaterdag 21 februari</v>
      </c>
      <c r="U28" s="43" t="s">
        <v>93</v>
      </c>
      <c r="W28" s="18" t="str">
        <f t="shared" si="7"/>
        <v>zaterdag 21 maart</v>
      </c>
      <c r="X28" s="27"/>
      <c r="Z28" s="18" t="str">
        <f t="shared" si="8"/>
        <v>dinsdag 21 april</v>
      </c>
      <c r="AA28" s="39" t="s">
        <v>102</v>
      </c>
      <c r="AC28" s="18" t="str">
        <f t="shared" si="9"/>
        <v>donderdag 21 mei</v>
      </c>
      <c r="AD28" s="38" t="s">
        <v>75</v>
      </c>
      <c r="AF28" s="18" t="str">
        <f t="shared" si="10"/>
        <v>zondag 21 juni</v>
      </c>
      <c r="AG28" s="34"/>
    </row>
    <row r="29" spans="1:33" x14ac:dyDescent="0.45">
      <c r="A29" s="29"/>
      <c r="B29" s="18" t="str">
        <f t="shared" si="0"/>
        <v>vrijdag 22 augustus</v>
      </c>
      <c r="C29" s="27"/>
      <c r="D29">
        <v>39</v>
      </c>
      <c r="E29" s="18" t="str">
        <f t="shared" si="1"/>
        <v>maandag 22 september</v>
      </c>
      <c r="F29" s="27"/>
      <c r="H29" s="18" t="str">
        <f t="shared" si="2"/>
        <v>woensdag 22 oktober</v>
      </c>
      <c r="I29" s="27"/>
      <c r="K29" s="18" t="str">
        <f t="shared" si="3"/>
        <v>zaterdag 22 november</v>
      </c>
      <c r="L29" s="27"/>
      <c r="M29">
        <v>52</v>
      </c>
      <c r="N29" s="18" t="str">
        <f t="shared" si="4"/>
        <v>maandag 22 december</v>
      </c>
      <c r="O29" s="43" t="s">
        <v>16</v>
      </c>
      <c r="Q29" s="18" t="str">
        <f t="shared" si="5"/>
        <v>donderdag 22 januari</v>
      </c>
      <c r="R29" s="38" t="s">
        <v>75</v>
      </c>
      <c r="T29" s="18" t="str">
        <f t="shared" si="6"/>
        <v>zondag 22 februari</v>
      </c>
      <c r="U29" s="43" t="s">
        <v>93</v>
      </c>
      <c r="W29" s="18" t="str">
        <f t="shared" si="7"/>
        <v>zondag 22 maart</v>
      </c>
      <c r="X29" s="42" t="s">
        <v>51</v>
      </c>
      <c r="Z29" s="18" t="str">
        <f t="shared" si="8"/>
        <v>woensdag 22 april</v>
      </c>
      <c r="AA29" s="27"/>
      <c r="AC29" s="18" t="str">
        <f t="shared" si="9"/>
        <v>vrijdag 22 mei</v>
      </c>
      <c r="AD29" s="27"/>
      <c r="AF29" s="18" t="str">
        <f t="shared" si="10"/>
        <v>maandag 22 juni</v>
      </c>
      <c r="AG29" s="34"/>
    </row>
    <row r="30" spans="1:33" x14ac:dyDescent="0.45">
      <c r="A30" s="29"/>
      <c r="B30" s="18" t="str">
        <f t="shared" si="0"/>
        <v>zaterdag 23 augustus</v>
      </c>
      <c r="C30" s="39" t="s">
        <v>74</v>
      </c>
      <c r="E30" s="18" t="str">
        <f t="shared" si="1"/>
        <v>dinsdag 23 september</v>
      </c>
      <c r="F30" s="38" t="s">
        <v>75</v>
      </c>
      <c r="H30" s="18" t="str">
        <f t="shared" si="2"/>
        <v>donderdag 23 oktober</v>
      </c>
      <c r="I30" s="38" t="s">
        <v>73</v>
      </c>
      <c r="K30" s="18" t="str">
        <f t="shared" si="3"/>
        <v>zondag 23 november</v>
      </c>
      <c r="L30" s="42" t="s">
        <v>51</v>
      </c>
      <c r="N30" s="18" t="str">
        <f t="shared" si="4"/>
        <v>dinsdag 23 december</v>
      </c>
      <c r="O30" s="43" t="s">
        <v>16</v>
      </c>
      <c r="Q30" s="18" t="str">
        <f t="shared" si="5"/>
        <v>vrijdag 23 januari</v>
      </c>
      <c r="R30" s="27"/>
      <c r="S30">
        <v>9</v>
      </c>
      <c r="T30" s="18" t="str">
        <f t="shared" si="6"/>
        <v>maandag 23 februari</v>
      </c>
      <c r="U30" s="43" t="s">
        <v>93</v>
      </c>
      <c r="V30">
        <v>13</v>
      </c>
      <c r="W30" s="18" t="str">
        <f t="shared" si="7"/>
        <v>maandag 23 maart</v>
      </c>
      <c r="X30" s="27"/>
      <c r="Z30" s="18" t="str">
        <f t="shared" si="8"/>
        <v>donderdag 23 april</v>
      </c>
      <c r="AA30" s="38" t="s">
        <v>103</v>
      </c>
      <c r="AC30" s="18" t="str">
        <f t="shared" si="9"/>
        <v>zaterdag 23 mei</v>
      </c>
      <c r="AD30" s="27"/>
      <c r="AF30" s="18" t="str">
        <f t="shared" si="10"/>
        <v>dinsdag 23 juni</v>
      </c>
      <c r="AG30" s="48" t="s">
        <v>97</v>
      </c>
    </row>
    <row r="31" spans="1:33" x14ac:dyDescent="0.45">
      <c r="A31" s="29"/>
      <c r="B31" s="18" t="str">
        <f t="shared" si="0"/>
        <v>zondag 24 augustus</v>
      </c>
      <c r="C31" s="40" t="s">
        <v>16</v>
      </c>
      <c r="E31" s="18" t="str">
        <f t="shared" si="1"/>
        <v>woensdag 24 september</v>
      </c>
      <c r="F31" s="27"/>
      <c r="H31" s="18" t="str">
        <f t="shared" si="2"/>
        <v>vrijdag 24 oktober</v>
      </c>
      <c r="I31" s="27"/>
      <c r="J31">
        <v>48</v>
      </c>
      <c r="K31" s="18" t="str">
        <f t="shared" si="3"/>
        <v>maandag 24 november</v>
      </c>
      <c r="L31" s="27"/>
      <c r="N31" s="18" t="str">
        <f t="shared" si="4"/>
        <v>woensdag 24 december</v>
      </c>
      <c r="O31" s="43" t="s">
        <v>16</v>
      </c>
      <c r="Q31" s="18" t="str">
        <f t="shared" si="5"/>
        <v>zaterdag 24 januari</v>
      </c>
      <c r="R31" s="37" t="s">
        <v>79</v>
      </c>
      <c r="T31" s="18" t="str">
        <f t="shared" si="6"/>
        <v>dinsdag 24 februari</v>
      </c>
      <c r="U31" s="39" t="s">
        <v>102</v>
      </c>
      <c r="W31" s="18" t="str">
        <f t="shared" si="7"/>
        <v>dinsdag 24 maart</v>
      </c>
      <c r="X31" s="39" t="s">
        <v>102</v>
      </c>
      <c r="Z31" s="18" t="str">
        <f t="shared" si="8"/>
        <v>vrijdag 24 april</v>
      </c>
      <c r="AA31" s="27"/>
      <c r="AC31" s="18" t="str">
        <f t="shared" si="9"/>
        <v>zondag 24 mei</v>
      </c>
      <c r="AD31" s="27"/>
      <c r="AF31" s="18" t="str">
        <f t="shared" si="10"/>
        <v>woensdag 24 juni</v>
      </c>
      <c r="AG31" s="34"/>
    </row>
    <row r="32" spans="1:33" x14ac:dyDescent="0.45">
      <c r="A32" s="29">
        <v>35</v>
      </c>
      <c r="B32" s="18" t="str">
        <f t="shared" si="0"/>
        <v>maandag 25 augustus</v>
      </c>
      <c r="C32" s="27"/>
      <c r="E32" s="18" t="str">
        <f t="shared" si="1"/>
        <v>donderdag 25 september</v>
      </c>
      <c r="F32" s="38" t="s">
        <v>75</v>
      </c>
      <c r="H32" s="18" t="str">
        <f t="shared" si="2"/>
        <v>zaterdag 25 oktober</v>
      </c>
      <c r="I32" s="27"/>
      <c r="K32" s="18" t="str">
        <f t="shared" si="3"/>
        <v>dinsdag 25 november</v>
      </c>
      <c r="L32" s="39" t="s">
        <v>83</v>
      </c>
      <c r="N32" s="18" t="str">
        <f t="shared" si="4"/>
        <v>donderdag 25 december</v>
      </c>
      <c r="O32" s="43" t="s">
        <v>16</v>
      </c>
      <c r="Q32" s="18" t="str">
        <f t="shared" si="5"/>
        <v>zondag 25 januari</v>
      </c>
      <c r="R32" s="27"/>
      <c r="T32" s="18" t="str">
        <f t="shared" si="6"/>
        <v>woensdag 25 februari</v>
      </c>
      <c r="U32" s="27"/>
      <c r="W32" s="18" t="str">
        <f t="shared" si="7"/>
        <v>woensdag 25 maart</v>
      </c>
      <c r="X32" s="27"/>
      <c r="Z32" s="18" t="str">
        <f t="shared" si="8"/>
        <v>zaterdag 25 april</v>
      </c>
      <c r="AA32" s="47" t="s">
        <v>94</v>
      </c>
      <c r="AB32">
        <v>22</v>
      </c>
      <c r="AC32" s="18" t="str">
        <f t="shared" si="9"/>
        <v>maandag 25 mei</v>
      </c>
      <c r="AD32" s="42" t="s">
        <v>95</v>
      </c>
      <c r="AF32" s="18" t="str">
        <f t="shared" si="10"/>
        <v>donderdag 25 juni</v>
      </c>
      <c r="AG32" s="34"/>
    </row>
    <row r="33" spans="1:33" x14ac:dyDescent="0.45">
      <c r="A33" s="29"/>
      <c r="B33" s="18" t="str">
        <f t="shared" si="0"/>
        <v>dinsdag 26 augustus</v>
      </c>
      <c r="C33" s="38" t="s">
        <v>73</v>
      </c>
      <c r="E33" s="18" t="str">
        <f t="shared" si="1"/>
        <v>vrijdag 26 september</v>
      </c>
      <c r="F33" s="27"/>
      <c r="H33" s="18" t="str">
        <f t="shared" si="2"/>
        <v>zondag 26 oktober</v>
      </c>
      <c r="I33" s="42" t="s">
        <v>51</v>
      </c>
      <c r="K33" s="18" t="str">
        <f t="shared" si="3"/>
        <v>woensdag 26 november</v>
      </c>
      <c r="L33" s="27"/>
      <c r="N33" s="18" t="str">
        <f t="shared" si="4"/>
        <v>vrijdag 26 december</v>
      </c>
      <c r="O33" s="43" t="s">
        <v>16</v>
      </c>
      <c r="P33">
        <v>5</v>
      </c>
      <c r="Q33" s="18" t="str">
        <f t="shared" si="5"/>
        <v>maandag 26 januari</v>
      </c>
      <c r="R33" s="27"/>
      <c r="T33" s="18" t="str">
        <f t="shared" si="6"/>
        <v>donderdag 26 februari</v>
      </c>
      <c r="U33" s="38" t="s">
        <v>100</v>
      </c>
      <c r="W33" s="18" t="str">
        <f t="shared" si="7"/>
        <v>donderdag 26 maart</v>
      </c>
      <c r="X33" s="38" t="s">
        <v>103</v>
      </c>
      <c r="Z33" s="18" t="str">
        <f t="shared" si="8"/>
        <v>zondag 26 april</v>
      </c>
      <c r="AA33" s="47" t="s">
        <v>94</v>
      </c>
      <c r="AC33" s="18" t="str">
        <f t="shared" si="9"/>
        <v>dinsdag 26 mei</v>
      </c>
      <c r="AD33" s="38" t="s">
        <v>75</v>
      </c>
      <c r="AF33" s="18" t="str">
        <f t="shared" si="10"/>
        <v>vrijdag 26 juni</v>
      </c>
      <c r="AG33" s="34"/>
    </row>
    <row r="34" spans="1:33" x14ac:dyDescent="0.45">
      <c r="A34" s="29"/>
      <c r="B34" s="18" t="str">
        <f t="shared" si="0"/>
        <v>woensdag 27 augustus</v>
      </c>
      <c r="C34" s="27"/>
      <c r="E34" s="18" t="str">
        <f t="shared" si="1"/>
        <v>zaterdag 27 september</v>
      </c>
      <c r="F34" s="27"/>
      <c r="G34">
        <v>44</v>
      </c>
      <c r="H34" s="18" t="str">
        <f t="shared" si="2"/>
        <v>maandag 27 oktober</v>
      </c>
      <c r="I34" s="27"/>
      <c r="K34" s="18" t="str">
        <f t="shared" si="3"/>
        <v>donderdag 27 november</v>
      </c>
      <c r="L34" s="38" t="s">
        <v>75</v>
      </c>
      <c r="N34" s="18" t="str">
        <f t="shared" si="4"/>
        <v>zaterdag 27 december</v>
      </c>
      <c r="O34" s="43" t="s">
        <v>16</v>
      </c>
      <c r="Q34" s="18" t="str">
        <f t="shared" si="5"/>
        <v>dinsdag 27 januari</v>
      </c>
      <c r="R34" s="38" t="s">
        <v>75</v>
      </c>
      <c r="T34" s="18" t="str">
        <f t="shared" si="6"/>
        <v>vrijdag 27 februari</v>
      </c>
      <c r="U34" s="27"/>
      <c r="W34" s="18" t="str">
        <f t="shared" si="7"/>
        <v>vrijdag 27 maart</v>
      </c>
      <c r="X34" s="27"/>
      <c r="Y34">
        <v>18</v>
      </c>
      <c r="Z34" s="18" t="str">
        <f t="shared" si="8"/>
        <v>maandag 27 april</v>
      </c>
      <c r="AA34" s="27"/>
      <c r="AC34" s="18" t="str">
        <f t="shared" si="9"/>
        <v>woensdag 27 mei</v>
      </c>
      <c r="AD34" s="27"/>
      <c r="AF34" s="18" t="str">
        <f t="shared" si="10"/>
        <v>zaterdag 27 juni</v>
      </c>
      <c r="AG34" s="34"/>
    </row>
    <row r="35" spans="1:33" x14ac:dyDescent="0.45">
      <c r="A35" s="29"/>
      <c r="B35" s="18" t="str">
        <f t="shared" si="0"/>
        <v>donderdag 28 augustus</v>
      </c>
      <c r="C35" s="38" t="s">
        <v>73</v>
      </c>
      <c r="E35" s="18" t="str">
        <f t="shared" si="1"/>
        <v>zondag 28 september</v>
      </c>
      <c r="F35" s="42" t="s">
        <v>88</v>
      </c>
      <c r="H35" s="18" t="str">
        <f t="shared" si="2"/>
        <v>dinsdag 28 oktober</v>
      </c>
      <c r="I35" s="39" t="s">
        <v>82</v>
      </c>
      <c r="K35" s="18" t="str">
        <f t="shared" si="3"/>
        <v>vrijdag 28 november</v>
      </c>
      <c r="L35" s="27"/>
      <c r="N35" s="18" t="str">
        <f t="shared" si="4"/>
        <v>zondag 28 december</v>
      </c>
      <c r="O35" s="43" t="s">
        <v>16</v>
      </c>
      <c r="Q35" s="18" t="str">
        <f t="shared" si="5"/>
        <v>woensdag 28 januari</v>
      </c>
      <c r="R35" s="27"/>
      <c r="T35" s="18" t="str">
        <f t="shared" si="6"/>
        <v>zaterdag 28 februari</v>
      </c>
      <c r="U35" s="27"/>
      <c r="W35" s="18" t="str">
        <f t="shared" si="7"/>
        <v>zaterdag 28 maart</v>
      </c>
      <c r="X35" s="27"/>
      <c r="Z35" s="18" t="str">
        <f t="shared" si="8"/>
        <v>dinsdag 28 april</v>
      </c>
      <c r="AA35" s="38" t="s">
        <v>105</v>
      </c>
      <c r="AC35" s="18" t="str">
        <f t="shared" si="9"/>
        <v>donderdag 28 mei</v>
      </c>
      <c r="AD35" s="38" t="s">
        <v>75</v>
      </c>
      <c r="AF35" s="18" t="str">
        <f t="shared" si="10"/>
        <v>zondag 28 juni</v>
      </c>
      <c r="AG35" s="34"/>
    </row>
    <row r="36" spans="1:33" x14ac:dyDescent="0.45">
      <c r="A36" s="29"/>
      <c r="B36" s="18" t="str">
        <f t="shared" si="0"/>
        <v>vrijdag 29 augustus</v>
      </c>
      <c r="C36" s="27"/>
      <c r="D36">
        <v>40</v>
      </c>
      <c r="E36" s="18" t="str">
        <f t="shared" si="1"/>
        <v>maandag 29 september</v>
      </c>
      <c r="F36" s="27"/>
      <c r="H36" s="18" t="str">
        <f t="shared" si="2"/>
        <v>woensdag 29 oktober</v>
      </c>
      <c r="I36" s="27"/>
      <c r="K36" s="18" t="str">
        <f t="shared" si="3"/>
        <v>zaterdag 29 november</v>
      </c>
      <c r="L36" s="27"/>
      <c r="M36">
        <v>1</v>
      </c>
      <c r="N36" s="18" t="str">
        <f t="shared" si="4"/>
        <v>maandag 29 december</v>
      </c>
      <c r="O36" s="43" t="s">
        <v>16</v>
      </c>
      <c r="Q36" s="18" t="str">
        <f t="shared" si="5"/>
        <v>donderdag 29 januari</v>
      </c>
      <c r="R36" s="38" t="s">
        <v>75</v>
      </c>
      <c r="T36" s="18"/>
      <c r="U36" s="27"/>
      <c r="W36" s="18" t="str">
        <f t="shared" si="7"/>
        <v>zondag 29 maart</v>
      </c>
      <c r="X36" s="42" t="s">
        <v>51</v>
      </c>
      <c r="Z36" s="18" t="str">
        <f t="shared" si="8"/>
        <v>woensdag 29 april</v>
      </c>
      <c r="AA36" s="27"/>
      <c r="AC36" s="18" t="str">
        <f t="shared" si="9"/>
        <v>vrijdag 29 mei</v>
      </c>
      <c r="AD36" s="27"/>
      <c r="AF36" s="18" t="str">
        <f t="shared" si="10"/>
        <v>maandag 29 juni</v>
      </c>
      <c r="AG36" s="34"/>
    </row>
    <row r="37" spans="1:33" x14ac:dyDescent="0.45">
      <c r="A37" s="29"/>
      <c r="B37" s="18" t="str">
        <f t="shared" si="0"/>
        <v>zaterdag 30 augustus</v>
      </c>
      <c r="C37" s="27"/>
      <c r="E37" s="18" t="str">
        <f t="shared" si="1"/>
        <v>dinsdag 30 september</v>
      </c>
      <c r="F37" s="39" t="s">
        <v>98</v>
      </c>
      <c r="H37" s="18" t="str">
        <f t="shared" si="2"/>
        <v>donderdag 30 oktober</v>
      </c>
      <c r="I37" s="38" t="s">
        <v>73</v>
      </c>
      <c r="K37" s="18" t="str">
        <f t="shared" si="3"/>
        <v>zondag 30 november</v>
      </c>
      <c r="L37" s="42" t="s">
        <v>51</v>
      </c>
      <c r="N37" s="18" t="str">
        <f t="shared" si="4"/>
        <v>dinsdag 30 december</v>
      </c>
      <c r="O37" s="43" t="s">
        <v>16</v>
      </c>
      <c r="Q37" s="18" t="str">
        <f t="shared" si="5"/>
        <v>vrijdag 30 januari</v>
      </c>
      <c r="R37" s="27"/>
      <c r="T37" s="18"/>
      <c r="U37" s="27"/>
      <c r="V37">
        <v>14</v>
      </c>
      <c r="W37" s="18" t="str">
        <f t="shared" si="7"/>
        <v>maandag 30 maart</v>
      </c>
      <c r="X37" s="27"/>
      <c r="Z37" s="18" t="str">
        <f t="shared" si="8"/>
        <v>donderdag 30 april</v>
      </c>
      <c r="AA37" s="38" t="s">
        <v>105</v>
      </c>
      <c r="AC37" s="18" t="str">
        <f t="shared" si="9"/>
        <v>zaterdag 30 mei</v>
      </c>
      <c r="AD37" s="27"/>
      <c r="AF37" s="18" t="str">
        <f t="shared" si="10"/>
        <v>dinsdag 30 juni</v>
      </c>
      <c r="AG37" s="34"/>
    </row>
    <row r="38" spans="1:33" ht="14.65" thickBot="1" x14ac:dyDescent="0.5">
      <c r="A38" s="30"/>
      <c r="B38" s="31" t="str">
        <f t="shared" si="0"/>
        <v>zondag 31 augustus</v>
      </c>
      <c r="C38" s="41" t="s">
        <v>62</v>
      </c>
      <c r="D38" s="32"/>
      <c r="E38" s="33"/>
      <c r="F38" s="32"/>
      <c r="G38" s="32"/>
      <c r="H38" s="31" t="str">
        <f t="shared" si="2"/>
        <v>vrijdag 31 oktober</v>
      </c>
      <c r="I38" s="36"/>
      <c r="J38" s="32"/>
      <c r="K38" s="32"/>
      <c r="L38" s="32"/>
      <c r="M38" s="32"/>
      <c r="N38" s="31" t="str">
        <f t="shared" si="4"/>
        <v>woensdag 31 december</v>
      </c>
      <c r="O38" s="43" t="s">
        <v>16</v>
      </c>
      <c r="P38" s="32"/>
      <c r="Q38" s="31" t="str">
        <f t="shared" si="5"/>
        <v>zaterdag 31 januari</v>
      </c>
      <c r="R38" s="36"/>
      <c r="S38" s="32"/>
      <c r="T38" s="31"/>
      <c r="U38" s="36"/>
      <c r="V38" s="32"/>
      <c r="W38" s="31" t="str">
        <f t="shared" si="7"/>
        <v>dinsdag 31 maart</v>
      </c>
      <c r="X38" s="36" t="s">
        <v>103</v>
      </c>
      <c r="Y38" s="32"/>
      <c r="Z38" s="31"/>
      <c r="AA38" s="36"/>
      <c r="AB38" s="32"/>
      <c r="AC38" s="31" t="str">
        <f t="shared" si="9"/>
        <v>zondag 31 mei</v>
      </c>
      <c r="AD38" s="46" t="s">
        <v>95</v>
      </c>
      <c r="AE38" s="32"/>
      <c r="AF38" s="31"/>
      <c r="AG38" s="3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1F693-AF13-4132-8BE7-052EFB63DEE4}">
  <dimension ref="A1"/>
  <sheetViews>
    <sheetView workbookViewId="0">
      <selection activeCell="D25" sqref="D25"/>
    </sheetView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1e seizoenshelft</vt:lpstr>
      <vt:lpstr>Blad1</vt:lpstr>
      <vt:lpstr>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Kieftenbelt</dc:creator>
  <cp:keywords/>
  <dc:description/>
  <cp:lastModifiedBy>Patrick Kieftenbelt</cp:lastModifiedBy>
  <cp:revision/>
  <dcterms:created xsi:type="dcterms:W3CDTF">2025-05-25T14:04:22Z</dcterms:created>
  <dcterms:modified xsi:type="dcterms:W3CDTF">2025-07-26T11:28:02Z</dcterms:modified>
  <cp:category/>
  <cp:contentStatus/>
</cp:coreProperties>
</file>