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5 teams" sheetId="7" r:id="rId1"/>
  </sheets>
  <definedNames>
    <definedName name="_xlnm.Print_Area" localSheetId="0">'5 teams'!$A$1:$U$38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7" l="1"/>
  <c r="A35" i="7" l="1"/>
  <c r="E18" i="7" l="1"/>
  <c r="A34" i="7" l="1"/>
  <c r="A33" i="7"/>
  <c r="A32" i="7"/>
  <c r="A31" i="7"/>
  <c r="V18" i="7"/>
  <c r="L18" i="7"/>
  <c r="V25" i="7"/>
  <c r="O31" i="7" s="1"/>
  <c r="L25" i="7"/>
  <c r="E25" i="7"/>
  <c r="V26" i="7"/>
  <c r="O34" i="7" s="1"/>
  <c r="L26" i="7"/>
  <c r="E26" i="7"/>
  <c r="V27" i="7"/>
  <c r="L27" i="7"/>
  <c r="E27" i="7"/>
  <c r="V24" i="7"/>
  <c r="L24" i="7"/>
  <c r="E24" i="7"/>
  <c r="V23" i="7"/>
  <c r="L23" i="7"/>
  <c r="E23" i="7"/>
  <c r="V22" i="7"/>
  <c r="M35" i="7" s="1"/>
  <c r="L22" i="7"/>
  <c r="E22" i="7"/>
  <c r="V21" i="7"/>
  <c r="L21" i="7"/>
  <c r="E21" i="7"/>
  <c r="V20" i="7"/>
  <c r="L35" i="7" s="1"/>
  <c r="L20" i="7"/>
  <c r="E20" i="7"/>
  <c r="V19" i="7"/>
  <c r="L34" i="7" s="1"/>
  <c r="L19" i="7"/>
  <c r="E19" i="7"/>
  <c r="N32" i="7" l="1"/>
  <c r="G32" i="7"/>
  <c r="L32" i="7"/>
  <c r="L31" i="7"/>
  <c r="E31" i="7"/>
  <c r="E32" i="7"/>
  <c r="E35" i="7"/>
  <c r="H31" i="7"/>
  <c r="N33" i="7"/>
  <c r="G33" i="7"/>
  <c r="F33" i="7"/>
  <c r="O33" i="7"/>
  <c r="H33" i="7"/>
  <c r="O32" i="7"/>
  <c r="H32" i="7"/>
  <c r="H35" i="7"/>
  <c r="O35" i="7"/>
  <c r="H34" i="7"/>
  <c r="N35" i="7"/>
  <c r="G35" i="7"/>
  <c r="N31" i="7"/>
  <c r="G31" i="7"/>
  <c r="G34" i="7"/>
  <c r="N34" i="7"/>
  <c r="M33" i="7"/>
  <c r="F35" i="7"/>
  <c r="M32" i="7"/>
  <c r="F32" i="7"/>
  <c r="M34" i="7"/>
  <c r="F34" i="7"/>
  <c r="M31" i="7"/>
  <c r="F31" i="7"/>
  <c r="E33" i="7"/>
  <c r="L33" i="7"/>
  <c r="E34" i="7"/>
  <c r="P35" i="7" l="1"/>
  <c r="P34" i="7"/>
  <c r="P31" i="7"/>
  <c r="P32" i="7"/>
  <c r="I31" i="7"/>
  <c r="I32" i="7"/>
  <c r="I34" i="7"/>
  <c r="I35" i="7"/>
  <c r="I33" i="7"/>
  <c r="P33" i="7"/>
</calcChain>
</file>

<file path=xl/sharedStrings.xml><?xml version="1.0" encoding="utf-8"?>
<sst xmlns="http://schemas.openxmlformats.org/spreadsheetml/2006/main" count="88" uniqueCount="53">
  <si>
    <t>tijd</t>
  </si>
  <si>
    <t>wedstrijd</t>
  </si>
  <si>
    <t>uitslag</t>
  </si>
  <si>
    <t xml:space="preserve"> -</t>
  </si>
  <si>
    <t xml:space="preserve"> - </t>
  </si>
  <si>
    <t>punten</t>
  </si>
  <si>
    <t>doelsaldo</t>
  </si>
  <si>
    <t>teamnaam</t>
  </si>
  <si>
    <t>totaal</t>
  </si>
  <si>
    <t>Plaats</t>
  </si>
  <si>
    <t>W</t>
  </si>
  <si>
    <t>w1</t>
  </si>
  <si>
    <t>w2</t>
  </si>
  <si>
    <t>w3</t>
  </si>
  <si>
    <t>w4</t>
  </si>
  <si>
    <t>Categorie</t>
  </si>
  <si>
    <t>Accommodatie</t>
  </si>
  <si>
    <t>Contactpersoon</t>
  </si>
  <si>
    <t>Aanwezig</t>
  </si>
  <si>
    <t>Poules</t>
  </si>
  <si>
    <t>Speelduur</t>
  </si>
  <si>
    <t>Vereniging</t>
  </si>
  <si>
    <t>Adres</t>
  </si>
  <si>
    <t>Tel.nr.</t>
  </si>
  <si>
    <t>veld</t>
  </si>
  <si>
    <t>10.00</t>
  </si>
  <si>
    <t>10.20</t>
  </si>
  <si>
    <t>10.40</t>
  </si>
  <si>
    <t>11.00</t>
  </si>
  <si>
    <t>11.20</t>
  </si>
  <si>
    <t>11.40</t>
  </si>
  <si>
    <t>12.00</t>
  </si>
  <si>
    <t>12.20</t>
  </si>
  <si>
    <t xml:space="preserve">12.40 </t>
  </si>
  <si>
    <t>13.00</t>
  </si>
  <si>
    <t>JO7</t>
  </si>
  <si>
    <t xml:space="preserve">Sporthal  Ter Waerden </t>
  </si>
  <si>
    <t>Landgraaf</t>
  </si>
  <si>
    <t xml:space="preserve">9.30 uur </t>
  </si>
  <si>
    <t xml:space="preserve">1x 15 </t>
  </si>
  <si>
    <t xml:space="preserve">Landgraaf </t>
  </si>
  <si>
    <t xml:space="preserve">Sportlaan 1 </t>
  </si>
  <si>
    <t>045-5319082</t>
  </si>
  <si>
    <t>UOW'02</t>
  </si>
  <si>
    <t>Bekkerveld JO7-3</t>
  </si>
  <si>
    <t>Bekkerveld JO7-4</t>
  </si>
  <si>
    <t>Kerkrade-West JO7-1</t>
  </si>
  <si>
    <t>FC Landgraaf JO7-2</t>
  </si>
  <si>
    <t>Sporting Heerlen JO7-1</t>
  </si>
  <si>
    <t>POULE C</t>
  </si>
  <si>
    <t>C</t>
  </si>
  <si>
    <t>Toezichthouder bij alle wedstrijden is UOW'02</t>
  </si>
  <si>
    <t xml:space="preserve">Speeldatum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</si>
</sst>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8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0" fillId="2" borderId="20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2" borderId="21" xfId="0" applyNumberFormat="1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left" vertical="center"/>
    </xf>
    <xf numFmtId="49" fontId="3" fillId="2" borderId="31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AC14" sqref="AC14"/>
    </sheetView>
  </sheetViews>
  <sheetFormatPr defaultRowHeight="20.100000000000001" customHeight="1" x14ac:dyDescent="0.25"/>
  <cols>
    <col min="1" max="1" width="7.7109375" style="1" customWidth="1"/>
    <col min="2" max="2" width="8.7109375" style="1" customWidth="1"/>
    <col min="3" max="3" width="5.7109375" style="1" customWidth="1"/>
    <col min="4" max="4" width="1.85546875" style="1" customWidth="1"/>
    <col min="5" max="10" width="5.7109375" style="1" customWidth="1"/>
    <col min="11" max="11" width="2.85546875" style="1" customWidth="1"/>
    <col min="12" max="17" width="5.7109375" style="1" customWidth="1"/>
    <col min="18" max="18" width="1.7109375" style="1" customWidth="1"/>
    <col min="19" max="19" width="3.7109375" style="1" customWidth="1"/>
    <col min="20" max="20" width="2" style="1" customWidth="1"/>
    <col min="21" max="21" width="3.7109375" style="1" customWidth="1"/>
    <col min="22" max="22" width="5" style="1" customWidth="1"/>
    <col min="23" max="257" width="9.140625" style="1"/>
    <col min="258" max="258" width="7.7109375" style="1" customWidth="1"/>
    <col min="259" max="259" width="13.7109375" style="1" customWidth="1"/>
    <col min="260" max="260" width="1.85546875" style="1" customWidth="1"/>
    <col min="261" max="261" width="5.7109375" style="1" customWidth="1"/>
    <col min="262" max="266" width="4.85546875" style="1" customWidth="1"/>
    <col min="267" max="267" width="2.85546875" style="1" customWidth="1"/>
    <col min="268" max="273" width="4.85546875" style="1" customWidth="1"/>
    <col min="274" max="274" width="1.7109375" style="1" customWidth="1"/>
    <col min="275" max="275" width="4.7109375" style="1" customWidth="1"/>
    <col min="276" max="276" width="2" style="1" customWidth="1"/>
    <col min="277" max="277" width="4.7109375" style="1" customWidth="1"/>
    <col min="278" max="278" width="5" style="1" customWidth="1"/>
    <col min="279" max="513" width="9.140625" style="1"/>
    <col min="514" max="514" width="7.7109375" style="1" customWidth="1"/>
    <col min="515" max="515" width="13.7109375" style="1" customWidth="1"/>
    <col min="516" max="516" width="1.85546875" style="1" customWidth="1"/>
    <col min="517" max="517" width="5.7109375" style="1" customWidth="1"/>
    <col min="518" max="522" width="4.85546875" style="1" customWidth="1"/>
    <col min="523" max="523" width="2.85546875" style="1" customWidth="1"/>
    <col min="524" max="529" width="4.85546875" style="1" customWidth="1"/>
    <col min="530" max="530" width="1.7109375" style="1" customWidth="1"/>
    <col min="531" max="531" width="4.7109375" style="1" customWidth="1"/>
    <col min="532" max="532" width="2" style="1" customWidth="1"/>
    <col min="533" max="533" width="4.7109375" style="1" customWidth="1"/>
    <col min="534" max="534" width="5" style="1" customWidth="1"/>
    <col min="535" max="769" width="9.140625" style="1"/>
    <col min="770" max="770" width="7.7109375" style="1" customWidth="1"/>
    <col min="771" max="771" width="13.7109375" style="1" customWidth="1"/>
    <col min="772" max="772" width="1.85546875" style="1" customWidth="1"/>
    <col min="773" max="773" width="5.7109375" style="1" customWidth="1"/>
    <col min="774" max="778" width="4.85546875" style="1" customWidth="1"/>
    <col min="779" max="779" width="2.85546875" style="1" customWidth="1"/>
    <col min="780" max="785" width="4.85546875" style="1" customWidth="1"/>
    <col min="786" max="786" width="1.7109375" style="1" customWidth="1"/>
    <col min="787" max="787" width="4.7109375" style="1" customWidth="1"/>
    <col min="788" max="788" width="2" style="1" customWidth="1"/>
    <col min="789" max="789" width="4.7109375" style="1" customWidth="1"/>
    <col min="790" max="790" width="5" style="1" customWidth="1"/>
    <col min="791" max="1025" width="9.140625" style="1"/>
    <col min="1026" max="1026" width="7.7109375" style="1" customWidth="1"/>
    <col min="1027" max="1027" width="13.7109375" style="1" customWidth="1"/>
    <col min="1028" max="1028" width="1.85546875" style="1" customWidth="1"/>
    <col min="1029" max="1029" width="5.7109375" style="1" customWidth="1"/>
    <col min="1030" max="1034" width="4.85546875" style="1" customWidth="1"/>
    <col min="1035" max="1035" width="2.85546875" style="1" customWidth="1"/>
    <col min="1036" max="1041" width="4.85546875" style="1" customWidth="1"/>
    <col min="1042" max="1042" width="1.7109375" style="1" customWidth="1"/>
    <col min="1043" max="1043" width="4.7109375" style="1" customWidth="1"/>
    <col min="1044" max="1044" width="2" style="1" customWidth="1"/>
    <col min="1045" max="1045" width="4.7109375" style="1" customWidth="1"/>
    <col min="1046" max="1046" width="5" style="1" customWidth="1"/>
    <col min="1047" max="1281" width="9.140625" style="1"/>
    <col min="1282" max="1282" width="7.7109375" style="1" customWidth="1"/>
    <col min="1283" max="1283" width="13.7109375" style="1" customWidth="1"/>
    <col min="1284" max="1284" width="1.85546875" style="1" customWidth="1"/>
    <col min="1285" max="1285" width="5.7109375" style="1" customWidth="1"/>
    <col min="1286" max="1290" width="4.85546875" style="1" customWidth="1"/>
    <col min="1291" max="1291" width="2.85546875" style="1" customWidth="1"/>
    <col min="1292" max="1297" width="4.85546875" style="1" customWidth="1"/>
    <col min="1298" max="1298" width="1.7109375" style="1" customWidth="1"/>
    <col min="1299" max="1299" width="4.7109375" style="1" customWidth="1"/>
    <col min="1300" max="1300" width="2" style="1" customWidth="1"/>
    <col min="1301" max="1301" width="4.7109375" style="1" customWidth="1"/>
    <col min="1302" max="1302" width="5" style="1" customWidth="1"/>
    <col min="1303" max="1537" width="9.140625" style="1"/>
    <col min="1538" max="1538" width="7.7109375" style="1" customWidth="1"/>
    <col min="1539" max="1539" width="13.7109375" style="1" customWidth="1"/>
    <col min="1540" max="1540" width="1.85546875" style="1" customWidth="1"/>
    <col min="1541" max="1541" width="5.7109375" style="1" customWidth="1"/>
    <col min="1542" max="1546" width="4.85546875" style="1" customWidth="1"/>
    <col min="1547" max="1547" width="2.85546875" style="1" customWidth="1"/>
    <col min="1548" max="1553" width="4.85546875" style="1" customWidth="1"/>
    <col min="1554" max="1554" width="1.7109375" style="1" customWidth="1"/>
    <col min="1555" max="1555" width="4.7109375" style="1" customWidth="1"/>
    <col min="1556" max="1556" width="2" style="1" customWidth="1"/>
    <col min="1557" max="1557" width="4.7109375" style="1" customWidth="1"/>
    <col min="1558" max="1558" width="5" style="1" customWidth="1"/>
    <col min="1559" max="1793" width="9.140625" style="1"/>
    <col min="1794" max="1794" width="7.7109375" style="1" customWidth="1"/>
    <col min="1795" max="1795" width="13.7109375" style="1" customWidth="1"/>
    <col min="1796" max="1796" width="1.85546875" style="1" customWidth="1"/>
    <col min="1797" max="1797" width="5.7109375" style="1" customWidth="1"/>
    <col min="1798" max="1802" width="4.85546875" style="1" customWidth="1"/>
    <col min="1803" max="1803" width="2.85546875" style="1" customWidth="1"/>
    <col min="1804" max="1809" width="4.85546875" style="1" customWidth="1"/>
    <col min="1810" max="1810" width="1.7109375" style="1" customWidth="1"/>
    <col min="1811" max="1811" width="4.7109375" style="1" customWidth="1"/>
    <col min="1812" max="1812" width="2" style="1" customWidth="1"/>
    <col min="1813" max="1813" width="4.7109375" style="1" customWidth="1"/>
    <col min="1814" max="1814" width="5" style="1" customWidth="1"/>
    <col min="1815" max="2049" width="9.140625" style="1"/>
    <col min="2050" max="2050" width="7.7109375" style="1" customWidth="1"/>
    <col min="2051" max="2051" width="13.7109375" style="1" customWidth="1"/>
    <col min="2052" max="2052" width="1.85546875" style="1" customWidth="1"/>
    <col min="2053" max="2053" width="5.7109375" style="1" customWidth="1"/>
    <col min="2054" max="2058" width="4.85546875" style="1" customWidth="1"/>
    <col min="2059" max="2059" width="2.85546875" style="1" customWidth="1"/>
    <col min="2060" max="2065" width="4.85546875" style="1" customWidth="1"/>
    <col min="2066" max="2066" width="1.7109375" style="1" customWidth="1"/>
    <col min="2067" max="2067" width="4.7109375" style="1" customWidth="1"/>
    <col min="2068" max="2068" width="2" style="1" customWidth="1"/>
    <col min="2069" max="2069" width="4.7109375" style="1" customWidth="1"/>
    <col min="2070" max="2070" width="5" style="1" customWidth="1"/>
    <col min="2071" max="2305" width="9.140625" style="1"/>
    <col min="2306" max="2306" width="7.7109375" style="1" customWidth="1"/>
    <col min="2307" max="2307" width="13.7109375" style="1" customWidth="1"/>
    <col min="2308" max="2308" width="1.85546875" style="1" customWidth="1"/>
    <col min="2309" max="2309" width="5.7109375" style="1" customWidth="1"/>
    <col min="2310" max="2314" width="4.85546875" style="1" customWidth="1"/>
    <col min="2315" max="2315" width="2.85546875" style="1" customWidth="1"/>
    <col min="2316" max="2321" width="4.85546875" style="1" customWidth="1"/>
    <col min="2322" max="2322" width="1.7109375" style="1" customWidth="1"/>
    <col min="2323" max="2323" width="4.7109375" style="1" customWidth="1"/>
    <col min="2324" max="2324" width="2" style="1" customWidth="1"/>
    <col min="2325" max="2325" width="4.7109375" style="1" customWidth="1"/>
    <col min="2326" max="2326" width="5" style="1" customWidth="1"/>
    <col min="2327" max="2561" width="9.140625" style="1"/>
    <col min="2562" max="2562" width="7.7109375" style="1" customWidth="1"/>
    <col min="2563" max="2563" width="13.7109375" style="1" customWidth="1"/>
    <col min="2564" max="2564" width="1.85546875" style="1" customWidth="1"/>
    <col min="2565" max="2565" width="5.7109375" style="1" customWidth="1"/>
    <col min="2566" max="2570" width="4.85546875" style="1" customWidth="1"/>
    <col min="2571" max="2571" width="2.85546875" style="1" customWidth="1"/>
    <col min="2572" max="2577" width="4.85546875" style="1" customWidth="1"/>
    <col min="2578" max="2578" width="1.7109375" style="1" customWidth="1"/>
    <col min="2579" max="2579" width="4.7109375" style="1" customWidth="1"/>
    <col min="2580" max="2580" width="2" style="1" customWidth="1"/>
    <col min="2581" max="2581" width="4.7109375" style="1" customWidth="1"/>
    <col min="2582" max="2582" width="5" style="1" customWidth="1"/>
    <col min="2583" max="2817" width="9.140625" style="1"/>
    <col min="2818" max="2818" width="7.7109375" style="1" customWidth="1"/>
    <col min="2819" max="2819" width="13.7109375" style="1" customWidth="1"/>
    <col min="2820" max="2820" width="1.85546875" style="1" customWidth="1"/>
    <col min="2821" max="2821" width="5.7109375" style="1" customWidth="1"/>
    <col min="2822" max="2826" width="4.85546875" style="1" customWidth="1"/>
    <col min="2827" max="2827" width="2.85546875" style="1" customWidth="1"/>
    <col min="2828" max="2833" width="4.85546875" style="1" customWidth="1"/>
    <col min="2834" max="2834" width="1.7109375" style="1" customWidth="1"/>
    <col min="2835" max="2835" width="4.7109375" style="1" customWidth="1"/>
    <col min="2836" max="2836" width="2" style="1" customWidth="1"/>
    <col min="2837" max="2837" width="4.7109375" style="1" customWidth="1"/>
    <col min="2838" max="2838" width="5" style="1" customWidth="1"/>
    <col min="2839" max="3073" width="9.140625" style="1"/>
    <col min="3074" max="3074" width="7.7109375" style="1" customWidth="1"/>
    <col min="3075" max="3075" width="13.7109375" style="1" customWidth="1"/>
    <col min="3076" max="3076" width="1.85546875" style="1" customWidth="1"/>
    <col min="3077" max="3077" width="5.7109375" style="1" customWidth="1"/>
    <col min="3078" max="3082" width="4.85546875" style="1" customWidth="1"/>
    <col min="3083" max="3083" width="2.85546875" style="1" customWidth="1"/>
    <col min="3084" max="3089" width="4.85546875" style="1" customWidth="1"/>
    <col min="3090" max="3090" width="1.7109375" style="1" customWidth="1"/>
    <col min="3091" max="3091" width="4.7109375" style="1" customWidth="1"/>
    <col min="3092" max="3092" width="2" style="1" customWidth="1"/>
    <col min="3093" max="3093" width="4.7109375" style="1" customWidth="1"/>
    <col min="3094" max="3094" width="5" style="1" customWidth="1"/>
    <col min="3095" max="3329" width="9.140625" style="1"/>
    <col min="3330" max="3330" width="7.7109375" style="1" customWidth="1"/>
    <col min="3331" max="3331" width="13.7109375" style="1" customWidth="1"/>
    <col min="3332" max="3332" width="1.85546875" style="1" customWidth="1"/>
    <col min="3333" max="3333" width="5.7109375" style="1" customWidth="1"/>
    <col min="3334" max="3338" width="4.85546875" style="1" customWidth="1"/>
    <col min="3339" max="3339" width="2.85546875" style="1" customWidth="1"/>
    <col min="3340" max="3345" width="4.85546875" style="1" customWidth="1"/>
    <col min="3346" max="3346" width="1.7109375" style="1" customWidth="1"/>
    <col min="3347" max="3347" width="4.7109375" style="1" customWidth="1"/>
    <col min="3348" max="3348" width="2" style="1" customWidth="1"/>
    <col min="3349" max="3349" width="4.7109375" style="1" customWidth="1"/>
    <col min="3350" max="3350" width="5" style="1" customWidth="1"/>
    <col min="3351" max="3585" width="9.140625" style="1"/>
    <col min="3586" max="3586" width="7.7109375" style="1" customWidth="1"/>
    <col min="3587" max="3587" width="13.7109375" style="1" customWidth="1"/>
    <col min="3588" max="3588" width="1.85546875" style="1" customWidth="1"/>
    <col min="3589" max="3589" width="5.7109375" style="1" customWidth="1"/>
    <col min="3590" max="3594" width="4.85546875" style="1" customWidth="1"/>
    <col min="3595" max="3595" width="2.85546875" style="1" customWidth="1"/>
    <col min="3596" max="3601" width="4.85546875" style="1" customWidth="1"/>
    <col min="3602" max="3602" width="1.7109375" style="1" customWidth="1"/>
    <col min="3603" max="3603" width="4.7109375" style="1" customWidth="1"/>
    <col min="3604" max="3604" width="2" style="1" customWidth="1"/>
    <col min="3605" max="3605" width="4.7109375" style="1" customWidth="1"/>
    <col min="3606" max="3606" width="5" style="1" customWidth="1"/>
    <col min="3607" max="3841" width="9.140625" style="1"/>
    <col min="3842" max="3842" width="7.7109375" style="1" customWidth="1"/>
    <col min="3843" max="3843" width="13.7109375" style="1" customWidth="1"/>
    <col min="3844" max="3844" width="1.85546875" style="1" customWidth="1"/>
    <col min="3845" max="3845" width="5.7109375" style="1" customWidth="1"/>
    <col min="3846" max="3850" width="4.85546875" style="1" customWidth="1"/>
    <col min="3851" max="3851" width="2.85546875" style="1" customWidth="1"/>
    <col min="3852" max="3857" width="4.85546875" style="1" customWidth="1"/>
    <col min="3858" max="3858" width="1.7109375" style="1" customWidth="1"/>
    <col min="3859" max="3859" width="4.7109375" style="1" customWidth="1"/>
    <col min="3860" max="3860" width="2" style="1" customWidth="1"/>
    <col min="3861" max="3861" width="4.7109375" style="1" customWidth="1"/>
    <col min="3862" max="3862" width="5" style="1" customWidth="1"/>
    <col min="3863" max="4097" width="9.140625" style="1"/>
    <col min="4098" max="4098" width="7.7109375" style="1" customWidth="1"/>
    <col min="4099" max="4099" width="13.7109375" style="1" customWidth="1"/>
    <col min="4100" max="4100" width="1.85546875" style="1" customWidth="1"/>
    <col min="4101" max="4101" width="5.7109375" style="1" customWidth="1"/>
    <col min="4102" max="4106" width="4.85546875" style="1" customWidth="1"/>
    <col min="4107" max="4107" width="2.85546875" style="1" customWidth="1"/>
    <col min="4108" max="4113" width="4.85546875" style="1" customWidth="1"/>
    <col min="4114" max="4114" width="1.7109375" style="1" customWidth="1"/>
    <col min="4115" max="4115" width="4.7109375" style="1" customWidth="1"/>
    <col min="4116" max="4116" width="2" style="1" customWidth="1"/>
    <col min="4117" max="4117" width="4.7109375" style="1" customWidth="1"/>
    <col min="4118" max="4118" width="5" style="1" customWidth="1"/>
    <col min="4119" max="4353" width="9.140625" style="1"/>
    <col min="4354" max="4354" width="7.7109375" style="1" customWidth="1"/>
    <col min="4355" max="4355" width="13.7109375" style="1" customWidth="1"/>
    <col min="4356" max="4356" width="1.85546875" style="1" customWidth="1"/>
    <col min="4357" max="4357" width="5.7109375" style="1" customWidth="1"/>
    <col min="4358" max="4362" width="4.85546875" style="1" customWidth="1"/>
    <col min="4363" max="4363" width="2.85546875" style="1" customWidth="1"/>
    <col min="4364" max="4369" width="4.85546875" style="1" customWidth="1"/>
    <col min="4370" max="4370" width="1.7109375" style="1" customWidth="1"/>
    <col min="4371" max="4371" width="4.7109375" style="1" customWidth="1"/>
    <col min="4372" max="4372" width="2" style="1" customWidth="1"/>
    <col min="4373" max="4373" width="4.7109375" style="1" customWidth="1"/>
    <col min="4374" max="4374" width="5" style="1" customWidth="1"/>
    <col min="4375" max="4609" width="9.140625" style="1"/>
    <col min="4610" max="4610" width="7.7109375" style="1" customWidth="1"/>
    <col min="4611" max="4611" width="13.7109375" style="1" customWidth="1"/>
    <col min="4612" max="4612" width="1.85546875" style="1" customWidth="1"/>
    <col min="4613" max="4613" width="5.7109375" style="1" customWidth="1"/>
    <col min="4614" max="4618" width="4.85546875" style="1" customWidth="1"/>
    <col min="4619" max="4619" width="2.85546875" style="1" customWidth="1"/>
    <col min="4620" max="4625" width="4.85546875" style="1" customWidth="1"/>
    <col min="4626" max="4626" width="1.7109375" style="1" customWidth="1"/>
    <col min="4627" max="4627" width="4.7109375" style="1" customWidth="1"/>
    <col min="4628" max="4628" width="2" style="1" customWidth="1"/>
    <col min="4629" max="4629" width="4.7109375" style="1" customWidth="1"/>
    <col min="4630" max="4630" width="5" style="1" customWidth="1"/>
    <col min="4631" max="4865" width="9.140625" style="1"/>
    <col min="4866" max="4866" width="7.7109375" style="1" customWidth="1"/>
    <col min="4867" max="4867" width="13.7109375" style="1" customWidth="1"/>
    <col min="4868" max="4868" width="1.85546875" style="1" customWidth="1"/>
    <col min="4869" max="4869" width="5.7109375" style="1" customWidth="1"/>
    <col min="4870" max="4874" width="4.85546875" style="1" customWidth="1"/>
    <col min="4875" max="4875" width="2.85546875" style="1" customWidth="1"/>
    <col min="4876" max="4881" width="4.85546875" style="1" customWidth="1"/>
    <col min="4882" max="4882" width="1.7109375" style="1" customWidth="1"/>
    <col min="4883" max="4883" width="4.7109375" style="1" customWidth="1"/>
    <col min="4884" max="4884" width="2" style="1" customWidth="1"/>
    <col min="4885" max="4885" width="4.7109375" style="1" customWidth="1"/>
    <col min="4886" max="4886" width="5" style="1" customWidth="1"/>
    <col min="4887" max="5121" width="9.140625" style="1"/>
    <col min="5122" max="5122" width="7.7109375" style="1" customWidth="1"/>
    <col min="5123" max="5123" width="13.7109375" style="1" customWidth="1"/>
    <col min="5124" max="5124" width="1.85546875" style="1" customWidth="1"/>
    <col min="5125" max="5125" width="5.7109375" style="1" customWidth="1"/>
    <col min="5126" max="5130" width="4.85546875" style="1" customWidth="1"/>
    <col min="5131" max="5131" width="2.85546875" style="1" customWidth="1"/>
    <col min="5132" max="5137" width="4.85546875" style="1" customWidth="1"/>
    <col min="5138" max="5138" width="1.7109375" style="1" customWidth="1"/>
    <col min="5139" max="5139" width="4.7109375" style="1" customWidth="1"/>
    <col min="5140" max="5140" width="2" style="1" customWidth="1"/>
    <col min="5141" max="5141" width="4.7109375" style="1" customWidth="1"/>
    <col min="5142" max="5142" width="5" style="1" customWidth="1"/>
    <col min="5143" max="5377" width="9.140625" style="1"/>
    <col min="5378" max="5378" width="7.7109375" style="1" customWidth="1"/>
    <col min="5379" max="5379" width="13.7109375" style="1" customWidth="1"/>
    <col min="5380" max="5380" width="1.85546875" style="1" customWidth="1"/>
    <col min="5381" max="5381" width="5.7109375" style="1" customWidth="1"/>
    <col min="5382" max="5386" width="4.85546875" style="1" customWidth="1"/>
    <col min="5387" max="5387" width="2.85546875" style="1" customWidth="1"/>
    <col min="5388" max="5393" width="4.85546875" style="1" customWidth="1"/>
    <col min="5394" max="5394" width="1.7109375" style="1" customWidth="1"/>
    <col min="5395" max="5395" width="4.7109375" style="1" customWidth="1"/>
    <col min="5396" max="5396" width="2" style="1" customWidth="1"/>
    <col min="5397" max="5397" width="4.7109375" style="1" customWidth="1"/>
    <col min="5398" max="5398" width="5" style="1" customWidth="1"/>
    <col min="5399" max="5633" width="9.140625" style="1"/>
    <col min="5634" max="5634" width="7.7109375" style="1" customWidth="1"/>
    <col min="5635" max="5635" width="13.7109375" style="1" customWidth="1"/>
    <col min="5636" max="5636" width="1.85546875" style="1" customWidth="1"/>
    <col min="5637" max="5637" width="5.7109375" style="1" customWidth="1"/>
    <col min="5638" max="5642" width="4.85546875" style="1" customWidth="1"/>
    <col min="5643" max="5643" width="2.85546875" style="1" customWidth="1"/>
    <col min="5644" max="5649" width="4.85546875" style="1" customWidth="1"/>
    <col min="5650" max="5650" width="1.7109375" style="1" customWidth="1"/>
    <col min="5651" max="5651" width="4.7109375" style="1" customWidth="1"/>
    <col min="5652" max="5652" width="2" style="1" customWidth="1"/>
    <col min="5653" max="5653" width="4.7109375" style="1" customWidth="1"/>
    <col min="5654" max="5654" width="5" style="1" customWidth="1"/>
    <col min="5655" max="5889" width="9.140625" style="1"/>
    <col min="5890" max="5890" width="7.7109375" style="1" customWidth="1"/>
    <col min="5891" max="5891" width="13.7109375" style="1" customWidth="1"/>
    <col min="5892" max="5892" width="1.85546875" style="1" customWidth="1"/>
    <col min="5893" max="5893" width="5.7109375" style="1" customWidth="1"/>
    <col min="5894" max="5898" width="4.85546875" style="1" customWidth="1"/>
    <col min="5899" max="5899" width="2.85546875" style="1" customWidth="1"/>
    <col min="5900" max="5905" width="4.85546875" style="1" customWidth="1"/>
    <col min="5906" max="5906" width="1.7109375" style="1" customWidth="1"/>
    <col min="5907" max="5907" width="4.7109375" style="1" customWidth="1"/>
    <col min="5908" max="5908" width="2" style="1" customWidth="1"/>
    <col min="5909" max="5909" width="4.7109375" style="1" customWidth="1"/>
    <col min="5910" max="5910" width="5" style="1" customWidth="1"/>
    <col min="5911" max="6145" width="9.140625" style="1"/>
    <col min="6146" max="6146" width="7.7109375" style="1" customWidth="1"/>
    <col min="6147" max="6147" width="13.7109375" style="1" customWidth="1"/>
    <col min="6148" max="6148" width="1.85546875" style="1" customWidth="1"/>
    <col min="6149" max="6149" width="5.7109375" style="1" customWidth="1"/>
    <col min="6150" max="6154" width="4.85546875" style="1" customWidth="1"/>
    <col min="6155" max="6155" width="2.85546875" style="1" customWidth="1"/>
    <col min="6156" max="6161" width="4.85546875" style="1" customWidth="1"/>
    <col min="6162" max="6162" width="1.7109375" style="1" customWidth="1"/>
    <col min="6163" max="6163" width="4.7109375" style="1" customWidth="1"/>
    <col min="6164" max="6164" width="2" style="1" customWidth="1"/>
    <col min="6165" max="6165" width="4.7109375" style="1" customWidth="1"/>
    <col min="6166" max="6166" width="5" style="1" customWidth="1"/>
    <col min="6167" max="6401" width="9.140625" style="1"/>
    <col min="6402" max="6402" width="7.7109375" style="1" customWidth="1"/>
    <col min="6403" max="6403" width="13.7109375" style="1" customWidth="1"/>
    <col min="6404" max="6404" width="1.85546875" style="1" customWidth="1"/>
    <col min="6405" max="6405" width="5.7109375" style="1" customWidth="1"/>
    <col min="6406" max="6410" width="4.85546875" style="1" customWidth="1"/>
    <col min="6411" max="6411" width="2.85546875" style="1" customWidth="1"/>
    <col min="6412" max="6417" width="4.85546875" style="1" customWidth="1"/>
    <col min="6418" max="6418" width="1.7109375" style="1" customWidth="1"/>
    <col min="6419" max="6419" width="4.7109375" style="1" customWidth="1"/>
    <col min="6420" max="6420" width="2" style="1" customWidth="1"/>
    <col min="6421" max="6421" width="4.7109375" style="1" customWidth="1"/>
    <col min="6422" max="6422" width="5" style="1" customWidth="1"/>
    <col min="6423" max="6657" width="9.140625" style="1"/>
    <col min="6658" max="6658" width="7.7109375" style="1" customWidth="1"/>
    <col min="6659" max="6659" width="13.7109375" style="1" customWidth="1"/>
    <col min="6660" max="6660" width="1.85546875" style="1" customWidth="1"/>
    <col min="6661" max="6661" width="5.7109375" style="1" customWidth="1"/>
    <col min="6662" max="6666" width="4.85546875" style="1" customWidth="1"/>
    <col min="6667" max="6667" width="2.85546875" style="1" customWidth="1"/>
    <col min="6668" max="6673" width="4.85546875" style="1" customWidth="1"/>
    <col min="6674" max="6674" width="1.7109375" style="1" customWidth="1"/>
    <col min="6675" max="6675" width="4.7109375" style="1" customWidth="1"/>
    <col min="6676" max="6676" width="2" style="1" customWidth="1"/>
    <col min="6677" max="6677" width="4.7109375" style="1" customWidth="1"/>
    <col min="6678" max="6678" width="5" style="1" customWidth="1"/>
    <col min="6679" max="6913" width="9.140625" style="1"/>
    <col min="6914" max="6914" width="7.7109375" style="1" customWidth="1"/>
    <col min="6915" max="6915" width="13.7109375" style="1" customWidth="1"/>
    <col min="6916" max="6916" width="1.85546875" style="1" customWidth="1"/>
    <col min="6917" max="6917" width="5.7109375" style="1" customWidth="1"/>
    <col min="6918" max="6922" width="4.85546875" style="1" customWidth="1"/>
    <col min="6923" max="6923" width="2.85546875" style="1" customWidth="1"/>
    <col min="6924" max="6929" width="4.85546875" style="1" customWidth="1"/>
    <col min="6930" max="6930" width="1.7109375" style="1" customWidth="1"/>
    <col min="6931" max="6931" width="4.7109375" style="1" customWidth="1"/>
    <col min="6932" max="6932" width="2" style="1" customWidth="1"/>
    <col min="6933" max="6933" width="4.7109375" style="1" customWidth="1"/>
    <col min="6934" max="6934" width="5" style="1" customWidth="1"/>
    <col min="6935" max="7169" width="9.140625" style="1"/>
    <col min="7170" max="7170" width="7.7109375" style="1" customWidth="1"/>
    <col min="7171" max="7171" width="13.7109375" style="1" customWidth="1"/>
    <col min="7172" max="7172" width="1.85546875" style="1" customWidth="1"/>
    <col min="7173" max="7173" width="5.7109375" style="1" customWidth="1"/>
    <col min="7174" max="7178" width="4.85546875" style="1" customWidth="1"/>
    <col min="7179" max="7179" width="2.85546875" style="1" customWidth="1"/>
    <col min="7180" max="7185" width="4.85546875" style="1" customWidth="1"/>
    <col min="7186" max="7186" width="1.7109375" style="1" customWidth="1"/>
    <col min="7187" max="7187" width="4.7109375" style="1" customWidth="1"/>
    <col min="7188" max="7188" width="2" style="1" customWidth="1"/>
    <col min="7189" max="7189" width="4.7109375" style="1" customWidth="1"/>
    <col min="7190" max="7190" width="5" style="1" customWidth="1"/>
    <col min="7191" max="7425" width="9.140625" style="1"/>
    <col min="7426" max="7426" width="7.7109375" style="1" customWidth="1"/>
    <col min="7427" max="7427" width="13.7109375" style="1" customWidth="1"/>
    <col min="7428" max="7428" width="1.85546875" style="1" customWidth="1"/>
    <col min="7429" max="7429" width="5.7109375" style="1" customWidth="1"/>
    <col min="7430" max="7434" width="4.85546875" style="1" customWidth="1"/>
    <col min="7435" max="7435" width="2.85546875" style="1" customWidth="1"/>
    <col min="7436" max="7441" width="4.85546875" style="1" customWidth="1"/>
    <col min="7442" max="7442" width="1.7109375" style="1" customWidth="1"/>
    <col min="7443" max="7443" width="4.7109375" style="1" customWidth="1"/>
    <col min="7444" max="7444" width="2" style="1" customWidth="1"/>
    <col min="7445" max="7445" width="4.7109375" style="1" customWidth="1"/>
    <col min="7446" max="7446" width="5" style="1" customWidth="1"/>
    <col min="7447" max="7681" width="9.140625" style="1"/>
    <col min="7682" max="7682" width="7.7109375" style="1" customWidth="1"/>
    <col min="7683" max="7683" width="13.7109375" style="1" customWidth="1"/>
    <col min="7684" max="7684" width="1.85546875" style="1" customWidth="1"/>
    <col min="7685" max="7685" width="5.7109375" style="1" customWidth="1"/>
    <col min="7686" max="7690" width="4.85546875" style="1" customWidth="1"/>
    <col min="7691" max="7691" width="2.85546875" style="1" customWidth="1"/>
    <col min="7692" max="7697" width="4.85546875" style="1" customWidth="1"/>
    <col min="7698" max="7698" width="1.7109375" style="1" customWidth="1"/>
    <col min="7699" max="7699" width="4.7109375" style="1" customWidth="1"/>
    <col min="7700" max="7700" width="2" style="1" customWidth="1"/>
    <col min="7701" max="7701" width="4.7109375" style="1" customWidth="1"/>
    <col min="7702" max="7702" width="5" style="1" customWidth="1"/>
    <col min="7703" max="7937" width="9.140625" style="1"/>
    <col min="7938" max="7938" width="7.7109375" style="1" customWidth="1"/>
    <col min="7939" max="7939" width="13.7109375" style="1" customWidth="1"/>
    <col min="7940" max="7940" width="1.85546875" style="1" customWidth="1"/>
    <col min="7941" max="7941" width="5.7109375" style="1" customWidth="1"/>
    <col min="7942" max="7946" width="4.85546875" style="1" customWidth="1"/>
    <col min="7947" max="7947" width="2.85546875" style="1" customWidth="1"/>
    <col min="7948" max="7953" width="4.85546875" style="1" customWidth="1"/>
    <col min="7954" max="7954" width="1.7109375" style="1" customWidth="1"/>
    <col min="7955" max="7955" width="4.7109375" style="1" customWidth="1"/>
    <col min="7956" max="7956" width="2" style="1" customWidth="1"/>
    <col min="7957" max="7957" width="4.7109375" style="1" customWidth="1"/>
    <col min="7958" max="7958" width="5" style="1" customWidth="1"/>
    <col min="7959" max="8193" width="9.140625" style="1"/>
    <col min="8194" max="8194" width="7.7109375" style="1" customWidth="1"/>
    <col min="8195" max="8195" width="13.7109375" style="1" customWidth="1"/>
    <col min="8196" max="8196" width="1.85546875" style="1" customWidth="1"/>
    <col min="8197" max="8197" width="5.7109375" style="1" customWidth="1"/>
    <col min="8198" max="8202" width="4.85546875" style="1" customWidth="1"/>
    <col min="8203" max="8203" width="2.85546875" style="1" customWidth="1"/>
    <col min="8204" max="8209" width="4.85546875" style="1" customWidth="1"/>
    <col min="8210" max="8210" width="1.7109375" style="1" customWidth="1"/>
    <col min="8211" max="8211" width="4.7109375" style="1" customWidth="1"/>
    <col min="8212" max="8212" width="2" style="1" customWidth="1"/>
    <col min="8213" max="8213" width="4.7109375" style="1" customWidth="1"/>
    <col min="8214" max="8214" width="5" style="1" customWidth="1"/>
    <col min="8215" max="8449" width="9.140625" style="1"/>
    <col min="8450" max="8450" width="7.7109375" style="1" customWidth="1"/>
    <col min="8451" max="8451" width="13.7109375" style="1" customWidth="1"/>
    <col min="8452" max="8452" width="1.85546875" style="1" customWidth="1"/>
    <col min="8453" max="8453" width="5.7109375" style="1" customWidth="1"/>
    <col min="8454" max="8458" width="4.85546875" style="1" customWidth="1"/>
    <col min="8459" max="8459" width="2.85546875" style="1" customWidth="1"/>
    <col min="8460" max="8465" width="4.85546875" style="1" customWidth="1"/>
    <col min="8466" max="8466" width="1.7109375" style="1" customWidth="1"/>
    <col min="8467" max="8467" width="4.7109375" style="1" customWidth="1"/>
    <col min="8468" max="8468" width="2" style="1" customWidth="1"/>
    <col min="8469" max="8469" width="4.7109375" style="1" customWidth="1"/>
    <col min="8470" max="8470" width="5" style="1" customWidth="1"/>
    <col min="8471" max="8705" width="9.140625" style="1"/>
    <col min="8706" max="8706" width="7.7109375" style="1" customWidth="1"/>
    <col min="8707" max="8707" width="13.7109375" style="1" customWidth="1"/>
    <col min="8708" max="8708" width="1.85546875" style="1" customWidth="1"/>
    <col min="8709" max="8709" width="5.7109375" style="1" customWidth="1"/>
    <col min="8710" max="8714" width="4.85546875" style="1" customWidth="1"/>
    <col min="8715" max="8715" width="2.85546875" style="1" customWidth="1"/>
    <col min="8716" max="8721" width="4.85546875" style="1" customWidth="1"/>
    <col min="8722" max="8722" width="1.7109375" style="1" customWidth="1"/>
    <col min="8723" max="8723" width="4.7109375" style="1" customWidth="1"/>
    <col min="8724" max="8724" width="2" style="1" customWidth="1"/>
    <col min="8725" max="8725" width="4.7109375" style="1" customWidth="1"/>
    <col min="8726" max="8726" width="5" style="1" customWidth="1"/>
    <col min="8727" max="8961" width="9.140625" style="1"/>
    <col min="8962" max="8962" width="7.7109375" style="1" customWidth="1"/>
    <col min="8963" max="8963" width="13.7109375" style="1" customWidth="1"/>
    <col min="8964" max="8964" width="1.85546875" style="1" customWidth="1"/>
    <col min="8965" max="8965" width="5.7109375" style="1" customWidth="1"/>
    <col min="8966" max="8970" width="4.85546875" style="1" customWidth="1"/>
    <col min="8971" max="8971" width="2.85546875" style="1" customWidth="1"/>
    <col min="8972" max="8977" width="4.85546875" style="1" customWidth="1"/>
    <col min="8978" max="8978" width="1.7109375" style="1" customWidth="1"/>
    <col min="8979" max="8979" width="4.7109375" style="1" customWidth="1"/>
    <col min="8980" max="8980" width="2" style="1" customWidth="1"/>
    <col min="8981" max="8981" width="4.7109375" style="1" customWidth="1"/>
    <col min="8982" max="8982" width="5" style="1" customWidth="1"/>
    <col min="8983" max="9217" width="9.140625" style="1"/>
    <col min="9218" max="9218" width="7.7109375" style="1" customWidth="1"/>
    <col min="9219" max="9219" width="13.7109375" style="1" customWidth="1"/>
    <col min="9220" max="9220" width="1.85546875" style="1" customWidth="1"/>
    <col min="9221" max="9221" width="5.7109375" style="1" customWidth="1"/>
    <col min="9222" max="9226" width="4.85546875" style="1" customWidth="1"/>
    <col min="9227" max="9227" width="2.85546875" style="1" customWidth="1"/>
    <col min="9228" max="9233" width="4.85546875" style="1" customWidth="1"/>
    <col min="9234" max="9234" width="1.7109375" style="1" customWidth="1"/>
    <col min="9235" max="9235" width="4.7109375" style="1" customWidth="1"/>
    <col min="9236" max="9236" width="2" style="1" customWidth="1"/>
    <col min="9237" max="9237" width="4.7109375" style="1" customWidth="1"/>
    <col min="9238" max="9238" width="5" style="1" customWidth="1"/>
    <col min="9239" max="9473" width="9.140625" style="1"/>
    <col min="9474" max="9474" width="7.7109375" style="1" customWidth="1"/>
    <col min="9475" max="9475" width="13.7109375" style="1" customWidth="1"/>
    <col min="9476" max="9476" width="1.85546875" style="1" customWidth="1"/>
    <col min="9477" max="9477" width="5.7109375" style="1" customWidth="1"/>
    <col min="9478" max="9482" width="4.85546875" style="1" customWidth="1"/>
    <col min="9483" max="9483" width="2.85546875" style="1" customWidth="1"/>
    <col min="9484" max="9489" width="4.85546875" style="1" customWidth="1"/>
    <col min="9490" max="9490" width="1.7109375" style="1" customWidth="1"/>
    <col min="9491" max="9491" width="4.7109375" style="1" customWidth="1"/>
    <col min="9492" max="9492" width="2" style="1" customWidth="1"/>
    <col min="9493" max="9493" width="4.7109375" style="1" customWidth="1"/>
    <col min="9494" max="9494" width="5" style="1" customWidth="1"/>
    <col min="9495" max="9729" width="9.140625" style="1"/>
    <col min="9730" max="9730" width="7.7109375" style="1" customWidth="1"/>
    <col min="9731" max="9731" width="13.7109375" style="1" customWidth="1"/>
    <col min="9732" max="9732" width="1.85546875" style="1" customWidth="1"/>
    <col min="9733" max="9733" width="5.7109375" style="1" customWidth="1"/>
    <col min="9734" max="9738" width="4.85546875" style="1" customWidth="1"/>
    <col min="9739" max="9739" width="2.85546875" style="1" customWidth="1"/>
    <col min="9740" max="9745" width="4.85546875" style="1" customWidth="1"/>
    <col min="9746" max="9746" width="1.7109375" style="1" customWidth="1"/>
    <col min="9747" max="9747" width="4.7109375" style="1" customWidth="1"/>
    <col min="9748" max="9748" width="2" style="1" customWidth="1"/>
    <col min="9749" max="9749" width="4.7109375" style="1" customWidth="1"/>
    <col min="9750" max="9750" width="5" style="1" customWidth="1"/>
    <col min="9751" max="9985" width="9.140625" style="1"/>
    <col min="9986" max="9986" width="7.7109375" style="1" customWidth="1"/>
    <col min="9987" max="9987" width="13.7109375" style="1" customWidth="1"/>
    <col min="9988" max="9988" width="1.85546875" style="1" customWidth="1"/>
    <col min="9989" max="9989" width="5.7109375" style="1" customWidth="1"/>
    <col min="9990" max="9994" width="4.85546875" style="1" customWidth="1"/>
    <col min="9995" max="9995" width="2.85546875" style="1" customWidth="1"/>
    <col min="9996" max="10001" width="4.85546875" style="1" customWidth="1"/>
    <col min="10002" max="10002" width="1.7109375" style="1" customWidth="1"/>
    <col min="10003" max="10003" width="4.7109375" style="1" customWidth="1"/>
    <col min="10004" max="10004" width="2" style="1" customWidth="1"/>
    <col min="10005" max="10005" width="4.7109375" style="1" customWidth="1"/>
    <col min="10006" max="10006" width="5" style="1" customWidth="1"/>
    <col min="10007" max="10241" width="9.140625" style="1"/>
    <col min="10242" max="10242" width="7.7109375" style="1" customWidth="1"/>
    <col min="10243" max="10243" width="13.7109375" style="1" customWidth="1"/>
    <col min="10244" max="10244" width="1.85546875" style="1" customWidth="1"/>
    <col min="10245" max="10245" width="5.7109375" style="1" customWidth="1"/>
    <col min="10246" max="10250" width="4.85546875" style="1" customWidth="1"/>
    <col min="10251" max="10251" width="2.85546875" style="1" customWidth="1"/>
    <col min="10252" max="10257" width="4.85546875" style="1" customWidth="1"/>
    <col min="10258" max="10258" width="1.7109375" style="1" customWidth="1"/>
    <col min="10259" max="10259" width="4.7109375" style="1" customWidth="1"/>
    <col min="10260" max="10260" width="2" style="1" customWidth="1"/>
    <col min="10261" max="10261" width="4.7109375" style="1" customWidth="1"/>
    <col min="10262" max="10262" width="5" style="1" customWidth="1"/>
    <col min="10263" max="10497" width="9.140625" style="1"/>
    <col min="10498" max="10498" width="7.7109375" style="1" customWidth="1"/>
    <col min="10499" max="10499" width="13.7109375" style="1" customWidth="1"/>
    <col min="10500" max="10500" width="1.85546875" style="1" customWidth="1"/>
    <col min="10501" max="10501" width="5.7109375" style="1" customWidth="1"/>
    <col min="10502" max="10506" width="4.85546875" style="1" customWidth="1"/>
    <col min="10507" max="10507" width="2.85546875" style="1" customWidth="1"/>
    <col min="10508" max="10513" width="4.85546875" style="1" customWidth="1"/>
    <col min="10514" max="10514" width="1.7109375" style="1" customWidth="1"/>
    <col min="10515" max="10515" width="4.7109375" style="1" customWidth="1"/>
    <col min="10516" max="10516" width="2" style="1" customWidth="1"/>
    <col min="10517" max="10517" width="4.7109375" style="1" customWidth="1"/>
    <col min="10518" max="10518" width="5" style="1" customWidth="1"/>
    <col min="10519" max="10753" width="9.140625" style="1"/>
    <col min="10754" max="10754" width="7.7109375" style="1" customWidth="1"/>
    <col min="10755" max="10755" width="13.7109375" style="1" customWidth="1"/>
    <col min="10756" max="10756" width="1.85546875" style="1" customWidth="1"/>
    <col min="10757" max="10757" width="5.7109375" style="1" customWidth="1"/>
    <col min="10758" max="10762" width="4.85546875" style="1" customWidth="1"/>
    <col min="10763" max="10763" width="2.85546875" style="1" customWidth="1"/>
    <col min="10764" max="10769" width="4.85546875" style="1" customWidth="1"/>
    <col min="10770" max="10770" width="1.7109375" style="1" customWidth="1"/>
    <col min="10771" max="10771" width="4.7109375" style="1" customWidth="1"/>
    <col min="10772" max="10772" width="2" style="1" customWidth="1"/>
    <col min="10773" max="10773" width="4.7109375" style="1" customWidth="1"/>
    <col min="10774" max="10774" width="5" style="1" customWidth="1"/>
    <col min="10775" max="11009" width="9.140625" style="1"/>
    <col min="11010" max="11010" width="7.7109375" style="1" customWidth="1"/>
    <col min="11011" max="11011" width="13.7109375" style="1" customWidth="1"/>
    <col min="11012" max="11012" width="1.85546875" style="1" customWidth="1"/>
    <col min="11013" max="11013" width="5.7109375" style="1" customWidth="1"/>
    <col min="11014" max="11018" width="4.85546875" style="1" customWidth="1"/>
    <col min="11019" max="11019" width="2.85546875" style="1" customWidth="1"/>
    <col min="11020" max="11025" width="4.85546875" style="1" customWidth="1"/>
    <col min="11026" max="11026" width="1.7109375" style="1" customWidth="1"/>
    <col min="11027" max="11027" width="4.7109375" style="1" customWidth="1"/>
    <col min="11028" max="11028" width="2" style="1" customWidth="1"/>
    <col min="11029" max="11029" width="4.7109375" style="1" customWidth="1"/>
    <col min="11030" max="11030" width="5" style="1" customWidth="1"/>
    <col min="11031" max="11265" width="9.140625" style="1"/>
    <col min="11266" max="11266" width="7.7109375" style="1" customWidth="1"/>
    <col min="11267" max="11267" width="13.7109375" style="1" customWidth="1"/>
    <col min="11268" max="11268" width="1.85546875" style="1" customWidth="1"/>
    <col min="11269" max="11269" width="5.7109375" style="1" customWidth="1"/>
    <col min="11270" max="11274" width="4.85546875" style="1" customWidth="1"/>
    <col min="11275" max="11275" width="2.85546875" style="1" customWidth="1"/>
    <col min="11276" max="11281" width="4.85546875" style="1" customWidth="1"/>
    <col min="11282" max="11282" width="1.7109375" style="1" customWidth="1"/>
    <col min="11283" max="11283" width="4.7109375" style="1" customWidth="1"/>
    <col min="11284" max="11284" width="2" style="1" customWidth="1"/>
    <col min="11285" max="11285" width="4.7109375" style="1" customWidth="1"/>
    <col min="11286" max="11286" width="5" style="1" customWidth="1"/>
    <col min="11287" max="11521" width="9.140625" style="1"/>
    <col min="11522" max="11522" width="7.7109375" style="1" customWidth="1"/>
    <col min="11523" max="11523" width="13.7109375" style="1" customWidth="1"/>
    <col min="11524" max="11524" width="1.85546875" style="1" customWidth="1"/>
    <col min="11525" max="11525" width="5.7109375" style="1" customWidth="1"/>
    <col min="11526" max="11530" width="4.85546875" style="1" customWidth="1"/>
    <col min="11531" max="11531" width="2.85546875" style="1" customWidth="1"/>
    <col min="11532" max="11537" width="4.85546875" style="1" customWidth="1"/>
    <col min="11538" max="11538" width="1.7109375" style="1" customWidth="1"/>
    <col min="11539" max="11539" width="4.7109375" style="1" customWidth="1"/>
    <col min="11540" max="11540" width="2" style="1" customWidth="1"/>
    <col min="11541" max="11541" width="4.7109375" style="1" customWidth="1"/>
    <col min="11542" max="11542" width="5" style="1" customWidth="1"/>
    <col min="11543" max="11777" width="9.140625" style="1"/>
    <col min="11778" max="11778" width="7.7109375" style="1" customWidth="1"/>
    <col min="11779" max="11779" width="13.7109375" style="1" customWidth="1"/>
    <col min="11780" max="11780" width="1.85546875" style="1" customWidth="1"/>
    <col min="11781" max="11781" width="5.7109375" style="1" customWidth="1"/>
    <col min="11782" max="11786" width="4.85546875" style="1" customWidth="1"/>
    <col min="11787" max="11787" width="2.85546875" style="1" customWidth="1"/>
    <col min="11788" max="11793" width="4.85546875" style="1" customWidth="1"/>
    <col min="11794" max="11794" width="1.7109375" style="1" customWidth="1"/>
    <col min="11795" max="11795" width="4.7109375" style="1" customWidth="1"/>
    <col min="11796" max="11796" width="2" style="1" customWidth="1"/>
    <col min="11797" max="11797" width="4.7109375" style="1" customWidth="1"/>
    <col min="11798" max="11798" width="5" style="1" customWidth="1"/>
    <col min="11799" max="12033" width="9.140625" style="1"/>
    <col min="12034" max="12034" width="7.7109375" style="1" customWidth="1"/>
    <col min="12035" max="12035" width="13.7109375" style="1" customWidth="1"/>
    <col min="12036" max="12036" width="1.85546875" style="1" customWidth="1"/>
    <col min="12037" max="12037" width="5.7109375" style="1" customWidth="1"/>
    <col min="12038" max="12042" width="4.85546875" style="1" customWidth="1"/>
    <col min="12043" max="12043" width="2.85546875" style="1" customWidth="1"/>
    <col min="12044" max="12049" width="4.85546875" style="1" customWidth="1"/>
    <col min="12050" max="12050" width="1.7109375" style="1" customWidth="1"/>
    <col min="12051" max="12051" width="4.7109375" style="1" customWidth="1"/>
    <col min="12052" max="12052" width="2" style="1" customWidth="1"/>
    <col min="12053" max="12053" width="4.7109375" style="1" customWidth="1"/>
    <col min="12054" max="12054" width="5" style="1" customWidth="1"/>
    <col min="12055" max="12289" width="9.140625" style="1"/>
    <col min="12290" max="12290" width="7.7109375" style="1" customWidth="1"/>
    <col min="12291" max="12291" width="13.7109375" style="1" customWidth="1"/>
    <col min="12292" max="12292" width="1.85546875" style="1" customWidth="1"/>
    <col min="12293" max="12293" width="5.7109375" style="1" customWidth="1"/>
    <col min="12294" max="12298" width="4.85546875" style="1" customWidth="1"/>
    <col min="12299" max="12299" width="2.85546875" style="1" customWidth="1"/>
    <col min="12300" max="12305" width="4.85546875" style="1" customWidth="1"/>
    <col min="12306" max="12306" width="1.7109375" style="1" customWidth="1"/>
    <col min="12307" max="12307" width="4.7109375" style="1" customWidth="1"/>
    <col min="12308" max="12308" width="2" style="1" customWidth="1"/>
    <col min="12309" max="12309" width="4.7109375" style="1" customWidth="1"/>
    <col min="12310" max="12310" width="5" style="1" customWidth="1"/>
    <col min="12311" max="12545" width="9.140625" style="1"/>
    <col min="12546" max="12546" width="7.7109375" style="1" customWidth="1"/>
    <col min="12547" max="12547" width="13.7109375" style="1" customWidth="1"/>
    <col min="12548" max="12548" width="1.85546875" style="1" customWidth="1"/>
    <col min="12549" max="12549" width="5.7109375" style="1" customWidth="1"/>
    <col min="12550" max="12554" width="4.85546875" style="1" customWidth="1"/>
    <col min="12555" max="12555" width="2.85546875" style="1" customWidth="1"/>
    <col min="12556" max="12561" width="4.85546875" style="1" customWidth="1"/>
    <col min="12562" max="12562" width="1.7109375" style="1" customWidth="1"/>
    <col min="12563" max="12563" width="4.7109375" style="1" customWidth="1"/>
    <col min="12564" max="12564" width="2" style="1" customWidth="1"/>
    <col min="12565" max="12565" width="4.7109375" style="1" customWidth="1"/>
    <col min="12566" max="12566" width="5" style="1" customWidth="1"/>
    <col min="12567" max="12801" width="9.140625" style="1"/>
    <col min="12802" max="12802" width="7.7109375" style="1" customWidth="1"/>
    <col min="12803" max="12803" width="13.7109375" style="1" customWidth="1"/>
    <col min="12804" max="12804" width="1.85546875" style="1" customWidth="1"/>
    <col min="12805" max="12805" width="5.7109375" style="1" customWidth="1"/>
    <col min="12806" max="12810" width="4.85546875" style="1" customWidth="1"/>
    <col min="12811" max="12811" width="2.85546875" style="1" customWidth="1"/>
    <col min="12812" max="12817" width="4.85546875" style="1" customWidth="1"/>
    <col min="12818" max="12818" width="1.7109375" style="1" customWidth="1"/>
    <col min="12819" max="12819" width="4.7109375" style="1" customWidth="1"/>
    <col min="12820" max="12820" width="2" style="1" customWidth="1"/>
    <col min="12821" max="12821" width="4.7109375" style="1" customWidth="1"/>
    <col min="12822" max="12822" width="5" style="1" customWidth="1"/>
    <col min="12823" max="13057" width="9.140625" style="1"/>
    <col min="13058" max="13058" width="7.7109375" style="1" customWidth="1"/>
    <col min="13059" max="13059" width="13.7109375" style="1" customWidth="1"/>
    <col min="13060" max="13060" width="1.85546875" style="1" customWidth="1"/>
    <col min="13061" max="13061" width="5.7109375" style="1" customWidth="1"/>
    <col min="13062" max="13066" width="4.85546875" style="1" customWidth="1"/>
    <col min="13067" max="13067" width="2.85546875" style="1" customWidth="1"/>
    <col min="13068" max="13073" width="4.85546875" style="1" customWidth="1"/>
    <col min="13074" max="13074" width="1.7109375" style="1" customWidth="1"/>
    <col min="13075" max="13075" width="4.7109375" style="1" customWidth="1"/>
    <col min="13076" max="13076" width="2" style="1" customWidth="1"/>
    <col min="13077" max="13077" width="4.7109375" style="1" customWidth="1"/>
    <col min="13078" max="13078" width="5" style="1" customWidth="1"/>
    <col min="13079" max="13313" width="9.140625" style="1"/>
    <col min="13314" max="13314" width="7.7109375" style="1" customWidth="1"/>
    <col min="13315" max="13315" width="13.7109375" style="1" customWidth="1"/>
    <col min="13316" max="13316" width="1.85546875" style="1" customWidth="1"/>
    <col min="13317" max="13317" width="5.7109375" style="1" customWidth="1"/>
    <col min="13318" max="13322" width="4.85546875" style="1" customWidth="1"/>
    <col min="13323" max="13323" width="2.85546875" style="1" customWidth="1"/>
    <col min="13324" max="13329" width="4.85546875" style="1" customWidth="1"/>
    <col min="13330" max="13330" width="1.7109375" style="1" customWidth="1"/>
    <col min="13331" max="13331" width="4.7109375" style="1" customWidth="1"/>
    <col min="13332" max="13332" width="2" style="1" customWidth="1"/>
    <col min="13333" max="13333" width="4.7109375" style="1" customWidth="1"/>
    <col min="13334" max="13334" width="5" style="1" customWidth="1"/>
    <col min="13335" max="13569" width="9.140625" style="1"/>
    <col min="13570" max="13570" width="7.7109375" style="1" customWidth="1"/>
    <col min="13571" max="13571" width="13.7109375" style="1" customWidth="1"/>
    <col min="13572" max="13572" width="1.85546875" style="1" customWidth="1"/>
    <col min="13573" max="13573" width="5.7109375" style="1" customWidth="1"/>
    <col min="13574" max="13578" width="4.85546875" style="1" customWidth="1"/>
    <col min="13579" max="13579" width="2.85546875" style="1" customWidth="1"/>
    <col min="13580" max="13585" width="4.85546875" style="1" customWidth="1"/>
    <col min="13586" max="13586" width="1.7109375" style="1" customWidth="1"/>
    <col min="13587" max="13587" width="4.7109375" style="1" customWidth="1"/>
    <col min="13588" max="13588" width="2" style="1" customWidth="1"/>
    <col min="13589" max="13589" width="4.7109375" style="1" customWidth="1"/>
    <col min="13590" max="13590" width="5" style="1" customWidth="1"/>
    <col min="13591" max="13825" width="9.140625" style="1"/>
    <col min="13826" max="13826" width="7.7109375" style="1" customWidth="1"/>
    <col min="13827" max="13827" width="13.7109375" style="1" customWidth="1"/>
    <col min="13828" max="13828" width="1.85546875" style="1" customWidth="1"/>
    <col min="13829" max="13829" width="5.7109375" style="1" customWidth="1"/>
    <col min="13830" max="13834" width="4.85546875" style="1" customWidth="1"/>
    <col min="13835" max="13835" width="2.85546875" style="1" customWidth="1"/>
    <col min="13836" max="13841" width="4.85546875" style="1" customWidth="1"/>
    <col min="13842" max="13842" width="1.7109375" style="1" customWidth="1"/>
    <col min="13843" max="13843" width="4.7109375" style="1" customWidth="1"/>
    <col min="13844" max="13844" width="2" style="1" customWidth="1"/>
    <col min="13845" max="13845" width="4.7109375" style="1" customWidth="1"/>
    <col min="13846" max="13846" width="5" style="1" customWidth="1"/>
    <col min="13847" max="14081" width="9.140625" style="1"/>
    <col min="14082" max="14082" width="7.7109375" style="1" customWidth="1"/>
    <col min="14083" max="14083" width="13.7109375" style="1" customWidth="1"/>
    <col min="14084" max="14084" width="1.85546875" style="1" customWidth="1"/>
    <col min="14085" max="14085" width="5.7109375" style="1" customWidth="1"/>
    <col min="14086" max="14090" width="4.85546875" style="1" customWidth="1"/>
    <col min="14091" max="14091" width="2.85546875" style="1" customWidth="1"/>
    <col min="14092" max="14097" width="4.85546875" style="1" customWidth="1"/>
    <col min="14098" max="14098" width="1.7109375" style="1" customWidth="1"/>
    <col min="14099" max="14099" width="4.7109375" style="1" customWidth="1"/>
    <col min="14100" max="14100" width="2" style="1" customWidth="1"/>
    <col min="14101" max="14101" width="4.7109375" style="1" customWidth="1"/>
    <col min="14102" max="14102" width="5" style="1" customWidth="1"/>
    <col min="14103" max="14337" width="9.140625" style="1"/>
    <col min="14338" max="14338" width="7.7109375" style="1" customWidth="1"/>
    <col min="14339" max="14339" width="13.7109375" style="1" customWidth="1"/>
    <col min="14340" max="14340" width="1.85546875" style="1" customWidth="1"/>
    <col min="14341" max="14341" width="5.7109375" style="1" customWidth="1"/>
    <col min="14342" max="14346" width="4.85546875" style="1" customWidth="1"/>
    <col min="14347" max="14347" width="2.85546875" style="1" customWidth="1"/>
    <col min="14348" max="14353" width="4.85546875" style="1" customWidth="1"/>
    <col min="14354" max="14354" width="1.7109375" style="1" customWidth="1"/>
    <col min="14355" max="14355" width="4.7109375" style="1" customWidth="1"/>
    <col min="14356" max="14356" width="2" style="1" customWidth="1"/>
    <col min="14357" max="14357" width="4.7109375" style="1" customWidth="1"/>
    <col min="14358" max="14358" width="5" style="1" customWidth="1"/>
    <col min="14359" max="14593" width="9.140625" style="1"/>
    <col min="14594" max="14594" width="7.7109375" style="1" customWidth="1"/>
    <col min="14595" max="14595" width="13.7109375" style="1" customWidth="1"/>
    <col min="14596" max="14596" width="1.85546875" style="1" customWidth="1"/>
    <col min="14597" max="14597" width="5.7109375" style="1" customWidth="1"/>
    <col min="14598" max="14602" width="4.85546875" style="1" customWidth="1"/>
    <col min="14603" max="14603" width="2.85546875" style="1" customWidth="1"/>
    <col min="14604" max="14609" width="4.85546875" style="1" customWidth="1"/>
    <col min="14610" max="14610" width="1.7109375" style="1" customWidth="1"/>
    <col min="14611" max="14611" width="4.7109375" style="1" customWidth="1"/>
    <col min="14612" max="14612" width="2" style="1" customWidth="1"/>
    <col min="14613" max="14613" width="4.7109375" style="1" customWidth="1"/>
    <col min="14614" max="14614" width="5" style="1" customWidth="1"/>
    <col min="14615" max="14849" width="9.140625" style="1"/>
    <col min="14850" max="14850" width="7.7109375" style="1" customWidth="1"/>
    <col min="14851" max="14851" width="13.7109375" style="1" customWidth="1"/>
    <col min="14852" max="14852" width="1.85546875" style="1" customWidth="1"/>
    <col min="14853" max="14853" width="5.7109375" style="1" customWidth="1"/>
    <col min="14854" max="14858" width="4.85546875" style="1" customWidth="1"/>
    <col min="14859" max="14859" width="2.85546875" style="1" customWidth="1"/>
    <col min="14860" max="14865" width="4.85546875" style="1" customWidth="1"/>
    <col min="14866" max="14866" width="1.7109375" style="1" customWidth="1"/>
    <col min="14867" max="14867" width="4.7109375" style="1" customWidth="1"/>
    <col min="14868" max="14868" width="2" style="1" customWidth="1"/>
    <col min="14869" max="14869" width="4.7109375" style="1" customWidth="1"/>
    <col min="14870" max="14870" width="5" style="1" customWidth="1"/>
    <col min="14871" max="15105" width="9.140625" style="1"/>
    <col min="15106" max="15106" width="7.7109375" style="1" customWidth="1"/>
    <col min="15107" max="15107" width="13.7109375" style="1" customWidth="1"/>
    <col min="15108" max="15108" width="1.85546875" style="1" customWidth="1"/>
    <col min="15109" max="15109" width="5.7109375" style="1" customWidth="1"/>
    <col min="15110" max="15114" width="4.85546875" style="1" customWidth="1"/>
    <col min="15115" max="15115" width="2.85546875" style="1" customWidth="1"/>
    <col min="15116" max="15121" width="4.85546875" style="1" customWidth="1"/>
    <col min="15122" max="15122" width="1.7109375" style="1" customWidth="1"/>
    <col min="15123" max="15123" width="4.7109375" style="1" customWidth="1"/>
    <col min="15124" max="15124" width="2" style="1" customWidth="1"/>
    <col min="15125" max="15125" width="4.7109375" style="1" customWidth="1"/>
    <col min="15126" max="15126" width="5" style="1" customWidth="1"/>
    <col min="15127" max="15361" width="9.140625" style="1"/>
    <col min="15362" max="15362" width="7.7109375" style="1" customWidth="1"/>
    <col min="15363" max="15363" width="13.7109375" style="1" customWidth="1"/>
    <col min="15364" max="15364" width="1.85546875" style="1" customWidth="1"/>
    <col min="15365" max="15365" width="5.7109375" style="1" customWidth="1"/>
    <col min="15366" max="15370" width="4.85546875" style="1" customWidth="1"/>
    <col min="15371" max="15371" width="2.85546875" style="1" customWidth="1"/>
    <col min="15372" max="15377" width="4.85546875" style="1" customWidth="1"/>
    <col min="15378" max="15378" width="1.7109375" style="1" customWidth="1"/>
    <col min="15379" max="15379" width="4.7109375" style="1" customWidth="1"/>
    <col min="15380" max="15380" width="2" style="1" customWidth="1"/>
    <col min="15381" max="15381" width="4.7109375" style="1" customWidth="1"/>
    <col min="15382" max="15382" width="5" style="1" customWidth="1"/>
    <col min="15383" max="15617" width="9.140625" style="1"/>
    <col min="15618" max="15618" width="7.7109375" style="1" customWidth="1"/>
    <col min="15619" max="15619" width="13.7109375" style="1" customWidth="1"/>
    <col min="15620" max="15620" width="1.85546875" style="1" customWidth="1"/>
    <col min="15621" max="15621" width="5.7109375" style="1" customWidth="1"/>
    <col min="15622" max="15626" width="4.85546875" style="1" customWidth="1"/>
    <col min="15627" max="15627" width="2.85546875" style="1" customWidth="1"/>
    <col min="15628" max="15633" width="4.85546875" style="1" customWidth="1"/>
    <col min="15634" max="15634" width="1.7109375" style="1" customWidth="1"/>
    <col min="15635" max="15635" width="4.7109375" style="1" customWidth="1"/>
    <col min="15636" max="15636" width="2" style="1" customWidth="1"/>
    <col min="15637" max="15637" width="4.7109375" style="1" customWidth="1"/>
    <col min="15638" max="15638" width="5" style="1" customWidth="1"/>
    <col min="15639" max="15873" width="9.140625" style="1"/>
    <col min="15874" max="15874" width="7.7109375" style="1" customWidth="1"/>
    <col min="15875" max="15875" width="13.7109375" style="1" customWidth="1"/>
    <col min="15876" max="15876" width="1.85546875" style="1" customWidth="1"/>
    <col min="15877" max="15877" width="5.7109375" style="1" customWidth="1"/>
    <col min="15878" max="15882" width="4.85546875" style="1" customWidth="1"/>
    <col min="15883" max="15883" width="2.85546875" style="1" customWidth="1"/>
    <col min="15884" max="15889" width="4.85546875" style="1" customWidth="1"/>
    <col min="15890" max="15890" width="1.7109375" style="1" customWidth="1"/>
    <col min="15891" max="15891" width="4.7109375" style="1" customWidth="1"/>
    <col min="15892" max="15892" width="2" style="1" customWidth="1"/>
    <col min="15893" max="15893" width="4.7109375" style="1" customWidth="1"/>
    <col min="15894" max="15894" width="5" style="1" customWidth="1"/>
    <col min="15895" max="16129" width="9.140625" style="1"/>
    <col min="16130" max="16130" width="7.7109375" style="1" customWidth="1"/>
    <col min="16131" max="16131" width="13.7109375" style="1" customWidth="1"/>
    <col min="16132" max="16132" width="1.85546875" style="1" customWidth="1"/>
    <col min="16133" max="16133" width="5.7109375" style="1" customWidth="1"/>
    <col min="16134" max="16138" width="4.85546875" style="1" customWidth="1"/>
    <col min="16139" max="16139" width="2.85546875" style="1" customWidth="1"/>
    <col min="16140" max="16145" width="4.85546875" style="1" customWidth="1"/>
    <col min="16146" max="16146" width="1.7109375" style="1" customWidth="1"/>
    <col min="16147" max="16147" width="4.7109375" style="1" customWidth="1"/>
    <col min="16148" max="16148" width="2" style="1" customWidth="1"/>
    <col min="16149" max="16149" width="4.7109375" style="1" customWidth="1"/>
    <col min="16150" max="16150" width="5" style="1" customWidth="1"/>
    <col min="16151" max="16384" width="9.140625" style="1"/>
  </cols>
  <sheetData>
    <row r="1" spans="1:21" ht="21.95" customHeight="1" x14ac:dyDescent="0.25">
      <c r="A1" s="109" t="s">
        <v>15</v>
      </c>
      <c r="B1" s="109"/>
      <c r="C1" s="109" t="s">
        <v>35</v>
      </c>
      <c r="D1" s="109"/>
      <c r="E1" s="109"/>
      <c r="F1" s="109"/>
      <c r="G1" s="109"/>
      <c r="H1" s="109"/>
      <c r="I1" s="109"/>
      <c r="J1" s="109"/>
      <c r="K1" s="44"/>
      <c r="L1" s="109" t="s">
        <v>21</v>
      </c>
      <c r="M1" s="109"/>
      <c r="N1" s="109"/>
      <c r="O1" s="109"/>
      <c r="P1" s="109"/>
      <c r="Q1" s="109"/>
      <c r="R1" s="109"/>
      <c r="S1" s="109"/>
      <c r="T1" s="109"/>
      <c r="U1" s="109"/>
    </row>
    <row r="2" spans="1:21" ht="21.95" customHeight="1" x14ac:dyDescent="0.25">
      <c r="A2" s="110" t="s">
        <v>16</v>
      </c>
      <c r="B2" s="110"/>
      <c r="C2" s="110" t="s">
        <v>36</v>
      </c>
      <c r="D2" s="110"/>
      <c r="E2" s="110"/>
      <c r="F2" s="110"/>
      <c r="G2" s="110"/>
      <c r="H2" s="110"/>
      <c r="I2" s="110"/>
      <c r="J2" s="110"/>
      <c r="K2" s="44"/>
      <c r="L2" s="110" t="s">
        <v>22</v>
      </c>
      <c r="M2" s="110"/>
      <c r="N2" s="110"/>
      <c r="O2" s="110" t="s">
        <v>41</v>
      </c>
      <c r="P2" s="110"/>
      <c r="Q2" s="110"/>
      <c r="R2" s="110"/>
      <c r="S2" s="110"/>
      <c r="T2" s="110"/>
      <c r="U2" s="110"/>
    </row>
    <row r="3" spans="1:21" ht="21.95" customHeight="1" x14ac:dyDescent="0.25">
      <c r="A3" s="110" t="s">
        <v>9</v>
      </c>
      <c r="B3" s="110"/>
      <c r="C3" s="110" t="s">
        <v>37</v>
      </c>
      <c r="D3" s="110"/>
      <c r="E3" s="110"/>
      <c r="F3" s="110"/>
      <c r="G3" s="110"/>
      <c r="H3" s="110"/>
      <c r="I3" s="110"/>
      <c r="J3" s="110"/>
      <c r="K3" s="44"/>
      <c r="L3" s="110" t="s">
        <v>9</v>
      </c>
      <c r="M3" s="110"/>
      <c r="N3" s="110"/>
      <c r="O3" s="110" t="s">
        <v>40</v>
      </c>
      <c r="P3" s="110"/>
      <c r="Q3" s="110"/>
      <c r="R3" s="110"/>
      <c r="S3" s="110"/>
      <c r="T3" s="110"/>
      <c r="U3" s="110"/>
    </row>
    <row r="4" spans="1:21" ht="21.95" customHeight="1" x14ac:dyDescent="0.25">
      <c r="A4" s="110" t="s">
        <v>17</v>
      </c>
      <c r="B4" s="110"/>
      <c r="C4" s="110" t="s">
        <v>43</v>
      </c>
      <c r="D4" s="110"/>
      <c r="E4" s="110"/>
      <c r="F4" s="110"/>
      <c r="G4" s="110"/>
      <c r="H4" s="110"/>
      <c r="I4" s="110"/>
      <c r="J4" s="110"/>
      <c r="K4" s="44"/>
      <c r="L4" s="110" t="s">
        <v>23</v>
      </c>
      <c r="M4" s="110"/>
      <c r="N4" s="110"/>
      <c r="O4" s="110" t="s">
        <v>42</v>
      </c>
      <c r="P4" s="110"/>
      <c r="Q4" s="110"/>
      <c r="R4" s="110"/>
      <c r="S4" s="110"/>
      <c r="T4" s="110"/>
      <c r="U4" s="110"/>
    </row>
    <row r="5" spans="1:21" ht="21.95" customHeight="1" x14ac:dyDescent="0.25">
      <c r="A5" s="110" t="s">
        <v>18</v>
      </c>
      <c r="B5" s="110"/>
      <c r="C5" s="110" t="s">
        <v>38</v>
      </c>
      <c r="D5" s="110"/>
      <c r="E5" s="110"/>
      <c r="F5" s="110"/>
      <c r="G5" s="110"/>
      <c r="H5" s="110"/>
      <c r="I5" s="110"/>
      <c r="J5" s="110"/>
      <c r="K5" s="44"/>
      <c r="L5" s="110" t="s">
        <v>23</v>
      </c>
      <c r="M5" s="110"/>
      <c r="N5" s="110"/>
      <c r="O5" s="110"/>
      <c r="P5" s="110"/>
      <c r="Q5" s="110"/>
      <c r="R5" s="110"/>
      <c r="S5" s="110"/>
      <c r="T5" s="110"/>
      <c r="U5" s="110"/>
    </row>
    <row r="6" spans="1:21" ht="21.95" customHeight="1" x14ac:dyDescent="0.25">
      <c r="A6" s="110" t="s">
        <v>19</v>
      </c>
      <c r="B6" s="110"/>
      <c r="C6" s="110">
        <v>3</v>
      </c>
      <c r="D6" s="110"/>
      <c r="E6" s="110"/>
      <c r="F6" s="110"/>
      <c r="G6" s="110"/>
      <c r="H6" s="110"/>
      <c r="I6" s="110"/>
      <c r="J6" s="110"/>
      <c r="K6" s="44"/>
      <c r="L6" s="110" t="s">
        <v>52</v>
      </c>
      <c r="M6" s="110"/>
      <c r="N6" s="110"/>
      <c r="O6" s="118">
        <v>44912</v>
      </c>
      <c r="P6" s="110"/>
      <c r="Q6" s="110"/>
      <c r="R6" s="110"/>
      <c r="S6" s="110"/>
      <c r="T6" s="110"/>
      <c r="U6" s="110"/>
    </row>
    <row r="7" spans="1:21" ht="21.95" customHeight="1" x14ac:dyDescent="0.25">
      <c r="A7" s="110" t="s">
        <v>20</v>
      </c>
      <c r="B7" s="110"/>
      <c r="C7" s="110" t="s">
        <v>39</v>
      </c>
      <c r="D7" s="110"/>
      <c r="E7" s="110"/>
      <c r="F7" s="110"/>
      <c r="G7" s="110"/>
      <c r="H7" s="110"/>
      <c r="I7" s="110"/>
      <c r="J7" s="110"/>
      <c r="K7" s="44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1" ht="21.9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44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21.95" customHeight="1" x14ac:dyDescent="0.25"/>
    <row r="10" spans="1:21" ht="21.95" customHeight="1" x14ac:dyDescent="0.25">
      <c r="A10" s="49"/>
      <c r="B10" s="49"/>
      <c r="C10" s="49"/>
      <c r="E10" s="114" t="s">
        <v>49</v>
      </c>
      <c r="F10" s="115"/>
      <c r="G10" s="115"/>
      <c r="H10" s="115"/>
      <c r="I10" s="115"/>
      <c r="J10" s="116"/>
      <c r="K10" s="40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21.95" customHeight="1" x14ac:dyDescent="0.25">
      <c r="A11" s="49"/>
      <c r="B11" s="49"/>
      <c r="C11" s="49"/>
      <c r="E11" s="111" t="s">
        <v>48</v>
      </c>
      <c r="F11" s="112"/>
      <c r="G11" s="112"/>
      <c r="H11" s="112"/>
      <c r="I11" s="112"/>
      <c r="J11" s="113"/>
      <c r="K11" s="40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ht="21.95" customHeight="1" x14ac:dyDescent="0.25">
      <c r="A12" s="49"/>
      <c r="B12" s="49"/>
      <c r="C12" s="49"/>
      <c r="E12" s="56" t="s">
        <v>44</v>
      </c>
      <c r="F12" s="57"/>
      <c r="G12" s="57"/>
      <c r="H12" s="57"/>
      <c r="I12" s="57"/>
      <c r="J12" s="58"/>
      <c r="K12" s="40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21.95" customHeight="1" x14ac:dyDescent="0.25">
      <c r="A13" s="49"/>
      <c r="B13" s="49"/>
      <c r="C13" s="49"/>
      <c r="E13" s="56" t="s">
        <v>45</v>
      </c>
      <c r="F13" s="57"/>
      <c r="G13" s="57"/>
      <c r="H13" s="57"/>
      <c r="I13" s="57"/>
      <c r="J13" s="58"/>
      <c r="K13" s="40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21.95" customHeight="1" x14ac:dyDescent="0.25">
      <c r="A14" s="49"/>
      <c r="B14" s="49"/>
      <c r="C14" s="49"/>
      <c r="E14" s="56" t="s">
        <v>47</v>
      </c>
      <c r="F14" s="57"/>
      <c r="G14" s="57"/>
      <c r="H14" s="57"/>
      <c r="I14" s="57"/>
      <c r="J14" s="58"/>
      <c r="K14" s="40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21.95" customHeight="1" x14ac:dyDescent="0.25">
      <c r="A15" s="49"/>
      <c r="B15" s="49"/>
      <c r="C15" s="49"/>
      <c r="E15" s="53" t="s">
        <v>46</v>
      </c>
      <c r="F15" s="54"/>
      <c r="G15" s="54"/>
      <c r="H15" s="54"/>
      <c r="I15" s="54"/>
      <c r="J15" s="55"/>
      <c r="K15" s="40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ht="21.95" customHeight="1" x14ac:dyDescent="0.25"/>
    <row r="17" spans="1:22" ht="21.95" customHeight="1" x14ac:dyDescent="0.25">
      <c r="A17" s="21" t="s">
        <v>10</v>
      </c>
      <c r="B17" s="22" t="s">
        <v>0</v>
      </c>
      <c r="C17" s="22" t="s">
        <v>24</v>
      </c>
      <c r="D17" s="23"/>
      <c r="E17" s="83" t="s">
        <v>1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23"/>
      <c r="S17" s="83" t="s">
        <v>2</v>
      </c>
      <c r="T17" s="84"/>
      <c r="U17" s="85"/>
    </row>
    <row r="18" spans="1:22" ht="21.95" customHeight="1" x14ac:dyDescent="0.25">
      <c r="A18" s="26">
        <v>1</v>
      </c>
      <c r="B18" s="14" t="s">
        <v>25</v>
      </c>
      <c r="C18" s="14" t="s">
        <v>50</v>
      </c>
      <c r="E18" s="106" t="str">
        <f>E11</f>
        <v>Sporting Heerlen JO7-1</v>
      </c>
      <c r="F18" s="107"/>
      <c r="G18" s="107"/>
      <c r="H18" s="107"/>
      <c r="I18" s="107"/>
      <c r="J18" s="107"/>
      <c r="K18" s="46" t="s">
        <v>3</v>
      </c>
      <c r="L18" s="107" t="str">
        <f>IF(ISBLANK(E12),"team 2",E12)</f>
        <v>Bekkerveld JO7-3</v>
      </c>
      <c r="M18" s="107"/>
      <c r="N18" s="107"/>
      <c r="O18" s="107"/>
      <c r="P18" s="107"/>
      <c r="Q18" s="108"/>
      <c r="S18" s="17"/>
      <c r="T18" s="46" t="s">
        <v>3</v>
      </c>
      <c r="U18" s="19"/>
      <c r="V18" s="15">
        <f t="shared" ref="V18:V27" si="0">SUM(S18-U18)</f>
        <v>0</v>
      </c>
    </row>
    <row r="19" spans="1:22" ht="21.95" customHeight="1" x14ac:dyDescent="0.25">
      <c r="A19" s="25">
        <v>2</v>
      </c>
      <c r="B19" s="8" t="s">
        <v>26</v>
      </c>
      <c r="C19" s="8" t="s">
        <v>50</v>
      </c>
      <c r="E19" s="94" t="str">
        <f>IF(ISBLANK(E13),"team 3",E13)</f>
        <v>Bekkerveld JO7-4</v>
      </c>
      <c r="F19" s="95"/>
      <c r="G19" s="95"/>
      <c r="H19" s="95"/>
      <c r="I19" s="95"/>
      <c r="J19" s="95"/>
      <c r="K19" s="47" t="s">
        <v>4</v>
      </c>
      <c r="L19" s="95" t="str">
        <f>IF(ISBLANK(E14),"team 4",E14)</f>
        <v>FC Landgraaf JO7-2</v>
      </c>
      <c r="M19" s="95"/>
      <c r="N19" s="95"/>
      <c r="O19" s="95"/>
      <c r="P19" s="95"/>
      <c r="Q19" s="96"/>
      <c r="S19" s="12"/>
      <c r="T19" s="47" t="s">
        <v>4</v>
      </c>
      <c r="U19" s="13"/>
      <c r="V19" s="15">
        <f t="shared" si="0"/>
        <v>0</v>
      </c>
    </row>
    <row r="20" spans="1:22" ht="21.95" customHeight="1" x14ac:dyDescent="0.25">
      <c r="A20" s="24">
        <v>3</v>
      </c>
      <c r="B20" s="16" t="s">
        <v>27</v>
      </c>
      <c r="C20" s="16" t="s">
        <v>50</v>
      </c>
      <c r="E20" s="97" t="str">
        <f>IF(ISBLANK(E11),"team 1",E11)</f>
        <v>Sporting Heerlen JO7-1</v>
      </c>
      <c r="F20" s="98"/>
      <c r="G20" s="98"/>
      <c r="H20" s="98"/>
      <c r="I20" s="98"/>
      <c r="J20" s="98"/>
      <c r="K20" s="45" t="s">
        <v>3</v>
      </c>
      <c r="L20" s="98" t="str">
        <f>IF(ISBLANK(E15),"team 6",E15)</f>
        <v>Kerkrade-West JO7-1</v>
      </c>
      <c r="M20" s="98"/>
      <c r="N20" s="98"/>
      <c r="O20" s="98"/>
      <c r="P20" s="98"/>
      <c r="Q20" s="99"/>
      <c r="S20" s="2"/>
      <c r="T20" s="45" t="s">
        <v>3</v>
      </c>
      <c r="U20" s="4"/>
      <c r="V20" s="15">
        <f t="shared" si="0"/>
        <v>0</v>
      </c>
    </row>
    <row r="21" spans="1:22" ht="21.95" customHeight="1" x14ac:dyDescent="0.25">
      <c r="A21" s="25">
        <v>4</v>
      </c>
      <c r="B21" s="8" t="s">
        <v>28</v>
      </c>
      <c r="C21" s="8" t="s">
        <v>50</v>
      </c>
      <c r="E21" s="94" t="str">
        <f>IF(ISBLANK(E14),"team 4",E14)</f>
        <v>FC Landgraaf JO7-2</v>
      </c>
      <c r="F21" s="95"/>
      <c r="G21" s="95"/>
      <c r="H21" s="95"/>
      <c r="I21" s="95"/>
      <c r="J21" s="95"/>
      <c r="K21" s="47" t="s">
        <v>3</v>
      </c>
      <c r="L21" s="95" t="str">
        <f>IF(ISBLANK(E12),"team 2",E12)</f>
        <v>Bekkerveld JO7-3</v>
      </c>
      <c r="M21" s="95"/>
      <c r="N21" s="95"/>
      <c r="O21" s="95"/>
      <c r="P21" s="95"/>
      <c r="Q21" s="96"/>
      <c r="S21" s="12"/>
      <c r="T21" s="47" t="s">
        <v>3</v>
      </c>
      <c r="U21" s="13"/>
      <c r="V21" s="15">
        <f t="shared" si="0"/>
        <v>0</v>
      </c>
    </row>
    <row r="22" spans="1:22" ht="21.95" customHeight="1" x14ac:dyDescent="0.25">
      <c r="A22" s="24">
        <v>5</v>
      </c>
      <c r="B22" s="16" t="s">
        <v>29</v>
      </c>
      <c r="C22" s="16" t="s">
        <v>50</v>
      </c>
      <c r="D22" s="37"/>
      <c r="E22" s="97" t="str">
        <f>IF(ISBLANK(E15),"team 6",E15)</f>
        <v>Kerkrade-West JO7-1</v>
      </c>
      <c r="F22" s="98"/>
      <c r="G22" s="98"/>
      <c r="H22" s="98"/>
      <c r="I22" s="98"/>
      <c r="J22" s="98"/>
      <c r="K22" s="45" t="s">
        <v>3</v>
      </c>
      <c r="L22" s="98" t="str">
        <f>IF(ISBLANK(E13),"team 3",E13)</f>
        <v>Bekkerveld JO7-4</v>
      </c>
      <c r="M22" s="98"/>
      <c r="N22" s="98"/>
      <c r="O22" s="98"/>
      <c r="P22" s="98"/>
      <c r="Q22" s="99"/>
      <c r="R22" s="37"/>
      <c r="S22" s="2"/>
      <c r="T22" s="45" t="s">
        <v>3</v>
      </c>
      <c r="U22" s="4"/>
      <c r="V22" s="15">
        <f t="shared" si="0"/>
        <v>0</v>
      </c>
    </row>
    <row r="23" spans="1:22" ht="21.95" customHeight="1" x14ac:dyDescent="0.25">
      <c r="A23" s="27">
        <v>6</v>
      </c>
      <c r="B23" s="28" t="s">
        <v>30</v>
      </c>
      <c r="C23" s="28" t="s">
        <v>50</v>
      </c>
      <c r="D23" s="37"/>
      <c r="E23" s="100" t="str">
        <f>IF(ISBLANK(E14),"team 4",E14)</f>
        <v>FC Landgraaf JO7-2</v>
      </c>
      <c r="F23" s="101"/>
      <c r="G23" s="101"/>
      <c r="H23" s="101"/>
      <c r="I23" s="101"/>
      <c r="J23" s="101"/>
      <c r="K23" s="42" t="s">
        <v>3</v>
      </c>
      <c r="L23" s="101" t="str">
        <f>IF(ISBLANK(E11),"team 1",E11)</f>
        <v>Sporting Heerlen JO7-1</v>
      </c>
      <c r="M23" s="101"/>
      <c r="N23" s="101"/>
      <c r="O23" s="101"/>
      <c r="P23" s="101"/>
      <c r="Q23" s="102"/>
      <c r="R23" s="37"/>
      <c r="S23" s="29"/>
      <c r="T23" s="42" t="s">
        <v>3</v>
      </c>
      <c r="U23" s="30"/>
      <c r="V23" s="15">
        <f t="shared" si="0"/>
        <v>0</v>
      </c>
    </row>
    <row r="24" spans="1:22" ht="21.95" customHeight="1" x14ac:dyDescent="0.25">
      <c r="A24" s="35">
        <v>7</v>
      </c>
      <c r="B24" s="36" t="s">
        <v>31</v>
      </c>
      <c r="C24" s="36" t="s">
        <v>50</v>
      </c>
      <c r="D24" s="37"/>
      <c r="E24" s="103" t="str">
        <f>IF(ISBLANK(E12),"team 2",E12)</f>
        <v>Bekkerveld JO7-3</v>
      </c>
      <c r="F24" s="104"/>
      <c r="G24" s="104"/>
      <c r="H24" s="104"/>
      <c r="I24" s="104"/>
      <c r="J24" s="104"/>
      <c r="K24" s="41" t="s">
        <v>3</v>
      </c>
      <c r="L24" s="104" t="str">
        <f>IF(ISBLANK(E15),"team 6",E15)</f>
        <v>Kerkrade-West JO7-1</v>
      </c>
      <c r="M24" s="104"/>
      <c r="N24" s="104"/>
      <c r="O24" s="104"/>
      <c r="P24" s="104"/>
      <c r="Q24" s="105"/>
      <c r="R24" s="37"/>
      <c r="S24" s="38"/>
      <c r="T24" s="41" t="s">
        <v>3</v>
      </c>
      <c r="U24" s="39"/>
      <c r="V24" s="15">
        <f t="shared" si="0"/>
        <v>0</v>
      </c>
    </row>
    <row r="25" spans="1:22" ht="21.95" customHeight="1" x14ac:dyDescent="0.25">
      <c r="A25" s="27">
        <v>8</v>
      </c>
      <c r="B25" s="28" t="s">
        <v>32</v>
      </c>
      <c r="C25" s="28" t="s">
        <v>50</v>
      </c>
      <c r="D25" s="37"/>
      <c r="E25" s="100" t="str">
        <f>IF(ISBLANK(E13),"team 3",E13)</f>
        <v>Bekkerveld JO7-4</v>
      </c>
      <c r="F25" s="101"/>
      <c r="G25" s="101"/>
      <c r="H25" s="101"/>
      <c r="I25" s="101"/>
      <c r="J25" s="101"/>
      <c r="K25" s="42" t="s">
        <v>3</v>
      </c>
      <c r="L25" s="101" t="str">
        <f>IF(ISBLANK(E11),"team 1",E11)</f>
        <v>Sporting Heerlen JO7-1</v>
      </c>
      <c r="M25" s="101"/>
      <c r="N25" s="101"/>
      <c r="O25" s="101"/>
      <c r="P25" s="101"/>
      <c r="Q25" s="102"/>
      <c r="R25" s="37"/>
      <c r="S25" s="29"/>
      <c r="T25" s="42" t="s">
        <v>3</v>
      </c>
      <c r="U25" s="30"/>
      <c r="V25" s="15">
        <f t="shared" si="0"/>
        <v>0</v>
      </c>
    </row>
    <row r="26" spans="1:22" ht="21.95" customHeight="1" x14ac:dyDescent="0.25">
      <c r="A26" s="35">
        <v>9</v>
      </c>
      <c r="B26" s="36" t="s">
        <v>33</v>
      </c>
      <c r="C26" s="36" t="s">
        <v>50</v>
      </c>
      <c r="D26" s="37"/>
      <c r="E26" s="103" t="str">
        <f>IF(ISBLANK(E15),"team 6",E15)</f>
        <v>Kerkrade-West JO7-1</v>
      </c>
      <c r="F26" s="104"/>
      <c r="G26" s="104"/>
      <c r="H26" s="104"/>
      <c r="I26" s="104"/>
      <c r="J26" s="104"/>
      <c r="K26" s="41" t="s">
        <v>3</v>
      </c>
      <c r="L26" s="104" t="str">
        <f>IF(ISBLANK(E14),"team 4",E14)</f>
        <v>FC Landgraaf JO7-2</v>
      </c>
      <c r="M26" s="104"/>
      <c r="N26" s="104"/>
      <c r="O26" s="104"/>
      <c r="P26" s="104"/>
      <c r="Q26" s="105"/>
      <c r="R26" s="37"/>
      <c r="S26" s="38"/>
      <c r="T26" s="41" t="s">
        <v>3</v>
      </c>
      <c r="U26" s="39"/>
      <c r="V26" s="15">
        <f t="shared" si="0"/>
        <v>0</v>
      </c>
    </row>
    <row r="27" spans="1:22" ht="21.95" customHeight="1" x14ac:dyDescent="0.25">
      <c r="A27" s="31">
        <v>10</v>
      </c>
      <c r="B27" s="32" t="s">
        <v>34</v>
      </c>
      <c r="C27" s="32" t="s">
        <v>50</v>
      </c>
      <c r="D27" s="37"/>
      <c r="E27" s="91" t="str">
        <f>IF(ISBLANK(E12),"team 2",E12)</f>
        <v>Bekkerveld JO7-3</v>
      </c>
      <c r="F27" s="92"/>
      <c r="G27" s="92"/>
      <c r="H27" s="92"/>
      <c r="I27" s="92"/>
      <c r="J27" s="92"/>
      <c r="K27" s="43" t="s">
        <v>3</v>
      </c>
      <c r="L27" s="92" t="str">
        <f>IF(ISBLANK(E13),"team 3",E13)</f>
        <v>Bekkerveld JO7-4</v>
      </c>
      <c r="M27" s="92"/>
      <c r="N27" s="92"/>
      <c r="O27" s="92"/>
      <c r="P27" s="92"/>
      <c r="Q27" s="93"/>
      <c r="R27" s="37"/>
      <c r="S27" s="33"/>
      <c r="T27" s="43" t="s">
        <v>3</v>
      </c>
      <c r="U27" s="34"/>
      <c r="V27" s="15">
        <f t="shared" si="0"/>
        <v>0</v>
      </c>
    </row>
    <row r="28" spans="1:22" ht="21.95" customHeight="1" x14ac:dyDescent="0.25">
      <c r="D28" s="37"/>
      <c r="R28" s="37"/>
    </row>
    <row r="29" spans="1:22" ht="21.95" customHeight="1" x14ac:dyDescent="0.25">
      <c r="A29" s="63" t="str">
        <f>E10</f>
        <v>POULE C</v>
      </c>
      <c r="B29" s="64"/>
      <c r="C29" s="65"/>
      <c r="E29" s="83" t="s">
        <v>5</v>
      </c>
      <c r="F29" s="84"/>
      <c r="G29" s="84"/>
      <c r="H29" s="84"/>
      <c r="I29" s="84"/>
      <c r="J29" s="85"/>
      <c r="L29" s="83" t="s">
        <v>6</v>
      </c>
      <c r="M29" s="84"/>
      <c r="N29" s="84"/>
      <c r="O29" s="84"/>
      <c r="P29" s="84"/>
      <c r="Q29" s="85"/>
      <c r="S29" s="83" t="s">
        <v>9</v>
      </c>
      <c r="T29" s="84"/>
      <c r="U29" s="85"/>
    </row>
    <row r="30" spans="1:22" ht="21.95" customHeight="1" x14ac:dyDescent="0.25">
      <c r="A30" s="60" t="s">
        <v>7</v>
      </c>
      <c r="B30" s="61"/>
      <c r="C30" s="62"/>
      <c r="E30" s="9" t="s">
        <v>11</v>
      </c>
      <c r="F30" s="10" t="s">
        <v>12</v>
      </c>
      <c r="G30" s="10" t="s">
        <v>13</v>
      </c>
      <c r="H30" s="11" t="s">
        <v>14</v>
      </c>
      <c r="I30" s="86" t="s">
        <v>8</v>
      </c>
      <c r="J30" s="86"/>
      <c r="L30" s="9" t="s">
        <v>11</v>
      </c>
      <c r="M30" s="10" t="s">
        <v>12</v>
      </c>
      <c r="N30" s="10" t="s">
        <v>13</v>
      </c>
      <c r="O30" s="11" t="s">
        <v>14</v>
      </c>
      <c r="P30" s="86" t="s">
        <v>8</v>
      </c>
      <c r="Q30" s="86"/>
      <c r="S30" s="83"/>
      <c r="T30" s="84"/>
      <c r="U30" s="85"/>
    </row>
    <row r="31" spans="1:22" ht="21.95" customHeight="1" x14ac:dyDescent="0.25">
      <c r="A31" s="66" t="str">
        <f>IF(ISBLANK(E11),"team 1",E11)</f>
        <v>Sporting Heerlen JO7-1</v>
      </c>
      <c r="B31" s="67"/>
      <c r="C31" s="68"/>
      <c r="E31" s="17" t="str">
        <f>IF(ISBLANK(S18)," ",IF(SUM(V18)&lt;0,0,IF(SUM(V18)&gt;0,3,IF(SUM(V18)=0,1))))</f>
        <v xml:space="preserve"> </v>
      </c>
      <c r="F31" s="18" t="str">
        <f>IF(ISBLANK(S20)," ",IF(SUM(V20)&lt;0,0,IF(SUM(V20)&gt;0,3,IF(SUM(V20)=0,1))))</f>
        <v xml:space="preserve"> </v>
      </c>
      <c r="G31" s="18" t="str">
        <f>IF(ISBLANK(S23)," ",IF(SUM(V23)&lt;0,3,IF(SUM(V23)&gt;0,0,IF(SUM(V23)=0,1))))</f>
        <v xml:space="preserve"> </v>
      </c>
      <c r="H31" s="19" t="str">
        <f>IF(ISBLANK(S25)," ",IF(SUM(V25)&lt;0,3,IF(SUM(V25)&gt;0,0,IF(SUM(V25)=0,1))))</f>
        <v xml:space="preserve"> </v>
      </c>
      <c r="I31" s="87">
        <f>SUM(E31:H31)</f>
        <v>0</v>
      </c>
      <c r="J31" s="87"/>
      <c r="L31" s="17" t="str">
        <f>IF(ISBLANK(S18)," ",V18)</f>
        <v xml:space="preserve"> </v>
      </c>
      <c r="M31" s="18" t="str">
        <f>IF(ISBLANK(S20)," ",V20)</f>
        <v xml:space="preserve"> </v>
      </c>
      <c r="N31" s="18" t="str">
        <f>IF(ISBLANK(S23)," ",-V23)</f>
        <v xml:space="preserve"> </v>
      </c>
      <c r="O31" s="19" t="str">
        <f>IF(ISBLANK(S25)," ",-V25)</f>
        <v xml:space="preserve"> </v>
      </c>
      <c r="P31" s="87">
        <f>SUM(L31:O31)</f>
        <v>0</v>
      </c>
      <c r="Q31" s="87"/>
      <c r="S31" s="88"/>
      <c r="T31" s="89"/>
      <c r="U31" s="90"/>
    </row>
    <row r="32" spans="1:22" ht="21.95" customHeight="1" x14ac:dyDescent="0.25">
      <c r="A32" s="69" t="str">
        <f>IF(ISBLANK(E12),"team 2",E12)</f>
        <v>Bekkerveld JO7-3</v>
      </c>
      <c r="B32" s="70"/>
      <c r="C32" s="71"/>
      <c r="E32" s="2" t="str">
        <f>IF(ISBLANK(S18)," ",IF(SUM(-V18)&lt;0,0,IF(SUM(-V18)&gt;0,3,IF(SUM(V18)=0,1))))</f>
        <v xml:space="preserve"> </v>
      </c>
      <c r="F32" s="3" t="str">
        <f>IF(ISBLANK(S21)," ",IF(SUM(V21)&lt;0,3,IF(SUM(V21)&gt;0,0,IF(SUM(V21)=0,1))))</f>
        <v xml:space="preserve"> </v>
      </c>
      <c r="G32" s="3" t="str">
        <f>IF(ISBLANK(S24)," ",IF(SUM(V24)&lt;0,0,IF(SUM(V24)&gt;0,3,IF(SUM(V24)=0,1))))</f>
        <v xml:space="preserve"> </v>
      </c>
      <c r="H32" s="4" t="str">
        <f>IF(ISBLANK(S27)," ",IF(SUM(V27)&lt;0,0,IF(SUM(V27)&gt;0,3,IF(SUM(V27)=0,1))))</f>
        <v xml:space="preserve"> </v>
      </c>
      <c r="I32" s="75">
        <f>SUM(E32:H32)</f>
        <v>0</v>
      </c>
      <c r="J32" s="75"/>
      <c r="L32" s="2" t="str">
        <f>IF(ISBLANK(S18)," ",-V18)</f>
        <v xml:space="preserve"> </v>
      </c>
      <c r="M32" s="3" t="str">
        <f>IF(ISBLANK(S21)," ",-V21)</f>
        <v xml:space="preserve"> </v>
      </c>
      <c r="N32" s="3" t="str">
        <f>IF(ISBLANK(S24)," ",V24)</f>
        <v xml:space="preserve"> </v>
      </c>
      <c r="O32" s="4" t="str">
        <f>IF(ISBLANK(S27)," ",V27)</f>
        <v xml:space="preserve"> </v>
      </c>
      <c r="P32" s="75">
        <f>SUM(L32:O32)</f>
        <v>0</v>
      </c>
      <c r="Q32" s="75"/>
      <c r="S32" s="76"/>
      <c r="T32" s="77"/>
      <c r="U32" s="78"/>
    </row>
    <row r="33" spans="1:22" ht="21.95" customHeight="1" x14ac:dyDescent="0.25">
      <c r="A33" s="69" t="str">
        <f>IF(ISBLANK(E13),"team 3",E13)</f>
        <v>Bekkerveld JO7-4</v>
      </c>
      <c r="B33" s="70"/>
      <c r="C33" s="71"/>
      <c r="E33" s="2" t="str">
        <f>IF(ISBLANK(S19)," ",IF(SUM(V19)&lt;0,0,IF(SUM(V19)&gt;0,3,IF(SUM(V19)=0,1))))</f>
        <v xml:space="preserve"> </v>
      </c>
      <c r="F33" s="3" t="str">
        <f>IF(ISBLANK(S22)," ",IF(SUM(V22)&lt;0,3,IF(SUM(V22)&gt;0,0,IF(SUM(V22)=0,1))))</f>
        <v xml:space="preserve"> </v>
      </c>
      <c r="G33" s="3" t="str">
        <f>IF(ISBLANK(S25)," ",IF(SUM(V25)&lt;0,0,IF(SUM(V25)&gt;0,3,IF(SUM(V25)=0,1))))</f>
        <v xml:space="preserve"> </v>
      </c>
      <c r="H33" s="4" t="str">
        <f>IF(ISBLANK(S27)," ",IF(SUM(V27)&lt;0,3,IF(SUM(V27)&gt;0,0,IF(SUM(V27)=0,1))))</f>
        <v xml:space="preserve"> </v>
      </c>
      <c r="I33" s="75">
        <f>SUM(E33:H33)</f>
        <v>0</v>
      </c>
      <c r="J33" s="75"/>
      <c r="L33" s="2" t="str">
        <f>IF(ISBLANK(S19)," ",V19)</f>
        <v xml:space="preserve"> </v>
      </c>
      <c r="M33" s="3" t="str">
        <f>IF(ISBLANK(S22)," ",-V22)</f>
        <v xml:space="preserve"> </v>
      </c>
      <c r="N33" s="3" t="str">
        <f>IF(ISBLANK(S25)," ",V25)</f>
        <v xml:space="preserve"> </v>
      </c>
      <c r="O33" s="4" t="str">
        <f>IF(ISBLANK(S27)," ",-V27)</f>
        <v xml:space="preserve"> </v>
      </c>
      <c r="P33" s="75">
        <f>SUM(L33:O33)</f>
        <v>0</v>
      </c>
      <c r="Q33" s="75"/>
      <c r="S33" s="76"/>
      <c r="T33" s="77"/>
      <c r="U33" s="78"/>
    </row>
    <row r="34" spans="1:22" ht="21.95" customHeight="1" x14ac:dyDescent="0.25">
      <c r="A34" s="69" t="str">
        <f>IF(ISBLANK(E14),"team 4",E14)</f>
        <v>FC Landgraaf JO7-2</v>
      </c>
      <c r="B34" s="70"/>
      <c r="C34" s="71"/>
      <c r="D34" s="20"/>
      <c r="E34" s="2" t="str">
        <f>IF(ISBLANK(S19)," ",IF(SUM(V19)&lt;0,3,IF(SUM(V19)&gt;0,0,IF(SUM(V19)=0,1))))</f>
        <v xml:space="preserve"> </v>
      </c>
      <c r="F34" s="3" t="str">
        <f>IF(ISBLANK(S21)," ",IF(SUM(V21)&lt;0,0,IF(SUM(V21)&gt;0,3,IF(SUM(V21)=0,1))))</f>
        <v xml:space="preserve"> </v>
      </c>
      <c r="G34" s="3" t="str">
        <f>IF(ISBLANK(S23)," ",IF(SUM(V23)&lt;0,0,IF(SUM(V23)&gt;0,3,IF(SUM(V23)=0,1))))</f>
        <v xml:space="preserve"> </v>
      </c>
      <c r="H34" s="4" t="str">
        <f>IF(ISBLANK(S26)," ",IF(SUM(-V26)&lt;0,0,IF(SUM(-V26)&gt;0,3,IF(SUM(-V26)=0,1))))</f>
        <v xml:space="preserve"> </v>
      </c>
      <c r="I34" s="75">
        <f>SUM(E34:H34)</f>
        <v>0</v>
      </c>
      <c r="J34" s="75"/>
      <c r="K34" s="20"/>
      <c r="L34" s="2" t="str">
        <f>IF(ISBLANK(S19)," ",-V19)</f>
        <v xml:space="preserve"> </v>
      </c>
      <c r="M34" s="3" t="str">
        <f>IF(ISBLANK(S21)," ",V21)</f>
        <v xml:space="preserve"> </v>
      </c>
      <c r="N34" s="3" t="str">
        <f>IF(ISBLANK(S23)," ",V23)</f>
        <v xml:space="preserve"> </v>
      </c>
      <c r="O34" s="4" t="str">
        <f>IF(ISBLANK(S26)," ",-V26)</f>
        <v xml:space="preserve"> </v>
      </c>
      <c r="P34" s="75">
        <f>SUM(L34:O34)</f>
        <v>0</v>
      </c>
      <c r="Q34" s="75"/>
      <c r="R34" s="20"/>
      <c r="S34" s="76"/>
      <c r="T34" s="77"/>
      <c r="U34" s="78"/>
    </row>
    <row r="35" spans="1:22" ht="21.95" customHeight="1" x14ac:dyDescent="0.25">
      <c r="A35" s="79" t="str">
        <f>IF(ISBLANK(E15),"team 5",E15)</f>
        <v>Kerkrade-West JO7-1</v>
      </c>
      <c r="B35" s="80"/>
      <c r="C35" s="81"/>
      <c r="D35" s="20"/>
      <c r="E35" s="5" t="str">
        <f>IF(ISBLANK(S20)," ",IF(SUM(V20)&lt;0,3,IF(SUM(V20)&gt;0,0,IF(SUM(V20)=0,1))))</f>
        <v xml:space="preserve"> </v>
      </c>
      <c r="F35" s="6" t="str">
        <f>IF(ISBLANK(S22)," ",IF(SUM(V22)&lt;0,0,IF(SUM(V22)&gt;0,3,IF(SUM(V22)=0,1))))</f>
        <v xml:space="preserve"> </v>
      </c>
      <c r="G35" s="6" t="str">
        <f>IF(ISBLANK(S24)," ",IF(SUM(-V24)&lt;0,0,IF(SUM(-V24)&gt;0,3,IF(SUM(V24)=0,1))))</f>
        <v xml:space="preserve"> </v>
      </c>
      <c r="H35" s="7" t="str">
        <f>IF(ISBLANK(S26)," ",IF(SUM(V26)&lt;0,0,IF(SUM(V26)&gt;0,3,IF(SUM(V26)=0,1))))</f>
        <v xml:space="preserve"> </v>
      </c>
      <c r="I35" s="82">
        <f>SUM(E35:H35)</f>
        <v>0</v>
      </c>
      <c r="J35" s="82"/>
      <c r="K35" s="20"/>
      <c r="L35" s="5" t="str">
        <f>IF(ISBLANK(S20)," ",-V20)</f>
        <v xml:space="preserve"> </v>
      </c>
      <c r="M35" s="6" t="str">
        <f>IF(ISBLANK(S22)," ",V22)</f>
        <v xml:space="preserve"> </v>
      </c>
      <c r="N35" s="6" t="str">
        <f>IF(ISBLANK(S24)," ",-V24)</f>
        <v xml:space="preserve"> </v>
      </c>
      <c r="O35" s="7" t="str">
        <f>IF(ISBLANK(S26)," ",V26)</f>
        <v xml:space="preserve"> </v>
      </c>
      <c r="P35" s="82">
        <f>SUM(L35:O35)</f>
        <v>0</v>
      </c>
      <c r="Q35" s="82"/>
      <c r="R35" s="20"/>
      <c r="S35" s="72"/>
      <c r="T35" s="73"/>
      <c r="U35" s="74"/>
    </row>
    <row r="37" spans="1:22" ht="20.100000000000001" customHeight="1" x14ac:dyDescent="0.25">
      <c r="A37" s="50" t="s">
        <v>51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2"/>
      <c r="V37" s="48"/>
    </row>
    <row r="38" spans="1:22" ht="20.100000000000001" customHeight="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  <c r="V38" s="48"/>
    </row>
  </sheetData>
  <mergeCells count="102">
    <mergeCell ref="L4:N4"/>
    <mergeCell ref="L5:N5"/>
    <mergeCell ref="L6:N6"/>
    <mergeCell ref="L7:N7"/>
    <mergeCell ref="A6:B6"/>
    <mergeCell ref="A7:B7"/>
    <mergeCell ref="A8:B8"/>
    <mergeCell ref="C1:J1"/>
    <mergeCell ref="C2:J2"/>
    <mergeCell ref="C3:J3"/>
    <mergeCell ref="C4:J4"/>
    <mergeCell ref="C5:J5"/>
    <mergeCell ref="C6:J6"/>
    <mergeCell ref="C7:J7"/>
    <mergeCell ref="C8:J8"/>
    <mergeCell ref="A1:B1"/>
    <mergeCell ref="A2:B2"/>
    <mergeCell ref="A3:B3"/>
    <mergeCell ref="A4:B4"/>
    <mergeCell ref="A5:B5"/>
    <mergeCell ref="E19:J19"/>
    <mergeCell ref="L19:Q19"/>
    <mergeCell ref="E20:J20"/>
    <mergeCell ref="L20:Q20"/>
    <mergeCell ref="E18:J18"/>
    <mergeCell ref="L18:Q18"/>
    <mergeCell ref="E17:Q17"/>
    <mergeCell ref="S17:U17"/>
    <mergeCell ref="L1:N1"/>
    <mergeCell ref="L2:N2"/>
    <mergeCell ref="E11:J11"/>
    <mergeCell ref="E10:J10"/>
    <mergeCell ref="L10:U10"/>
    <mergeCell ref="L11:U11"/>
    <mergeCell ref="L8:N8"/>
    <mergeCell ref="O1:U1"/>
    <mergeCell ref="O2:U2"/>
    <mergeCell ref="O3:U3"/>
    <mergeCell ref="O4:U4"/>
    <mergeCell ref="O5:U5"/>
    <mergeCell ref="O6:U6"/>
    <mergeCell ref="O7:U7"/>
    <mergeCell ref="O8:U8"/>
    <mergeCell ref="L3:N3"/>
    <mergeCell ref="E27:J27"/>
    <mergeCell ref="L27:Q27"/>
    <mergeCell ref="E21:J21"/>
    <mergeCell ref="L21:Q21"/>
    <mergeCell ref="E22:J22"/>
    <mergeCell ref="L22:Q22"/>
    <mergeCell ref="E23:J23"/>
    <mergeCell ref="L23:Q23"/>
    <mergeCell ref="E24:J24"/>
    <mergeCell ref="L24:Q24"/>
    <mergeCell ref="E26:J26"/>
    <mergeCell ref="L26:Q26"/>
    <mergeCell ref="E25:J25"/>
    <mergeCell ref="L25:Q25"/>
    <mergeCell ref="E29:J29"/>
    <mergeCell ref="L29:Q29"/>
    <mergeCell ref="I30:J30"/>
    <mergeCell ref="P30:Q30"/>
    <mergeCell ref="S30:U30"/>
    <mergeCell ref="I31:J31"/>
    <mergeCell ref="P31:Q31"/>
    <mergeCell ref="S31:U31"/>
    <mergeCell ref="S29:U29"/>
    <mergeCell ref="I34:J34"/>
    <mergeCell ref="P34:Q34"/>
    <mergeCell ref="S34:U34"/>
    <mergeCell ref="A33:C33"/>
    <mergeCell ref="A34:C34"/>
    <mergeCell ref="A35:C35"/>
    <mergeCell ref="I32:J32"/>
    <mergeCell ref="P32:Q32"/>
    <mergeCell ref="I35:J35"/>
    <mergeCell ref="P35:Q35"/>
    <mergeCell ref="S32:U32"/>
    <mergeCell ref="A10:C10"/>
    <mergeCell ref="A11:C11"/>
    <mergeCell ref="A12:C12"/>
    <mergeCell ref="A13:C13"/>
    <mergeCell ref="A14:C14"/>
    <mergeCell ref="A38:U38"/>
    <mergeCell ref="E15:J15"/>
    <mergeCell ref="E14:J14"/>
    <mergeCell ref="E13:J13"/>
    <mergeCell ref="E12:J12"/>
    <mergeCell ref="A15:C15"/>
    <mergeCell ref="L12:U12"/>
    <mergeCell ref="L13:U13"/>
    <mergeCell ref="L14:U14"/>
    <mergeCell ref="L15:U15"/>
    <mergeCell ref="A30:C30"/>
    <mergeCell ref="A29:C29"/>
    <mergeCell ref="A31:C31"/>
    <mergeCell ref="A32:C32"/>
    <mergeCell ref="A37:U37"/>
    <mergeCell ref="S35:U35"/>
    <mergeCell ref="I33:J33"/>
    <mergeCell ref="P33:Q33"/>
    <mergeCell ref="S33:U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4294967293" r:id="rId1"/>
  <headerFooter>
    <oddHeader>&amp;C&amp;"-,Vet"&amp;18&amp;UToernooivorm voor 5 teams</oddHeader>
  </headerFooter>
  <ignoredErrors>
    <ignoredError sqref="H32 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5 teams</vt:lpstr>
      <vt:lpstr>'5 teams'!Afdrukbereik</vt:lpstr>
    </vt:vector>
  </TitlesOfParts>
  <Company>Den Spike Unattendeds © 2015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jjslot</dc:creator>
  <cp:lastModifiedBy>Windows-gebruiker</cp:lastModifiedBy>
  <cp:lastPrinted>2020-02-15T11:01:09Z</cp:lastPrinted>
  <dcterms:created xsi:type="dcterms:W3CDTF">2020-01-20T21:55:28Z</dcterms:created>
  <dcterms:modified xsi:type="dcterms:W3CDTF">2022-11-14T19:48:52Z</dcterms:modified>
</cp:coreProperties>
</file>